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2019补贴\向阳区粮补公示\"/>
    </mc:Choice>
  </mc:AlternateContent>
  <xr:revisionPtr revIDLastSave="0" documentId="13_ncr:1_{A665EFB2-4570-47C3-8A02-E34E9200F58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9" i="1" l="1"/>
  <c r="H109" i="1"/>
  <c r="G109" i="1"/>
  <c r="E109" i="1"/>
  <c r="C109" i="1"/>
  <c r="J108" i="1"/>
  <c r="F108" i="1"/>
  <c r="D108" i="1"/>
  <c r="J107" i="1"/>
  <c r="F107" i="1"/>
  <c r="D107" i="1"/>
  <c r="J106" i="1"/>
  <c r="F106" i="1"/>
  <c r="D106" i="1"/>
  <c r="J105" i="1"/>
  <c r="F105" i="1"/>
  <c r="D105" i="1"/>
  <c r="J104" i="1"/>
  <c r="F104" i="1"/>
  <c r="D104" i="1"/>
  <c r="J103" i="1"/>
  <c r="F103" i="1"/>
  <c r="D103" i="1"/>
  <c r="J102" i="1"/>
  <c r="F102" i="1"/>
  <c r="D102" i="1"/>
  <c r="J101" i="1"/>
  <c r="F101" i="1"/>
  <c r="D101" i="1"/>
  <c r="J100" i="1"/>
  <c r="F100" i="1"/>
  <c r="D100" i="1"/>
  <c r="J99" i="1"/>
  <c r="F99" i="1"/>
  <c r="D99" i="1"/>
  <c r="J98" i="1"/>
  <c r="F98" i="1"/>
  <c r="D98" i="1"/>
  <c r="J97" i="1"/>
  <c r="F97" i="1"/>
  <c r="D97" i="1"/>
  <c r="J96" i="1"/>
  <c r="F96" i="1"/>
  <c r="D96" i="1"/>
  <c r="J95" i="1"/>
  <c r="F95" i="1"/>
  <c r="D95" i="1"/>
  <c r="J94" i="1"/>
  <c r="F94" i="1"/>
  <c r="D94" i="1"/>
  <c r="J93" i="1"/>
  <c r="F93" i="1"/>
  <c r="D93" i="1"/>
  <c r="J92" i="1"/>
  <c r="F92" i="1"/>
  <c r="D92" i="1"/>
  <c r="J91" i="1"/>
  <c r="F91" i="1"/>
  <c r="D91" i="1"/>
  <c r="J90" i="1"/>
  <c r="F90" i="1"/>
  <c r="D90" i="1"/>
  <c r="J89" i="1"/>
  <c r="F89" i="1"/>
  <c r="D89" i="1"/>
  <c r="J88" i="1"/>
  <c r="F88" i="1"/>
  <c r="D88" i="1"/>
  <c r="J87" i="1"/>
  <c r="F87" i="1"/>
  <c r="D87" i="1"/>
  <c r="J86" i="1"/>
  <c r="F86" i="1"/>
  <c r="D86" i="1"/>
  <c r="J85" i="1"/>
  <c r="F85" i="1"/>
  <c r="D85" i="1"/>
  <c r="J84" i="1"/>
  <c r="F84" i="1"/>
  <c r="D84" i="1"/>
  <c r="J83" i="1"/>
  <c r="F83" i="1"/>
  <c r="D83" i="1"/>
  <c r="J82" i="1"/>
  <c r="F82" i="1"/>
  <c r="D82" i="1"/>
  <c r="J81" i="1"/>
  <c r="F81" i="1"/>
  <c r="D81" i="1"/>
  <c r="J80" i="1"/>
  <c r="F80" i="1"/>
  <c r="D80" i="1"/>
  <c r="J79" i="1"/>
  <c r="F79" i="1"/>
  <c r="D79" i="1"/>
  <c r="J78" i="1"/>
  <c r="F78" i="1"/>
  <c r="D78" i="1"/>
  <c r="J77" i="1"/>
  <c r="F77" i="1"/>
  <c r="D77" i="1"/>
  <c r="J76" i="1"/>
  <c r="F76" i="1"/>
  <c r="D76" i="1"/>
  <c r="J75" i="1"/>
  <c r="F75" i="1"/>
  <c r="D75" i="1"/>
  <c r="J74" i="1"/>
  <c r="F74" i="1"/>
  <c r="D74" i="1"/>
  <c r="J73" i="1"/>
  <c r="F73" i="1"/>
  <c r="D73" i="1"/>
  <c r="J72" i="1"/>
  <c r="F72" i="1"/>
  <c r="D72" i="1"/>
  <c r="J71" i="1"/>
  <c r="F71" i="1"/>
  <c r="D71" i="1"/>
  <c r="J70" i="1"/>
  <c r="F70" i="1"/>
  <c r="D70" i="1"/>
  <c r="J69" i="1"/>
  <c r="F69" i="1"/>
  <c r="D69" i="1"/>
  <c r="J68" i="1"/>
  <c r="F68" i="1"/>
  <c r="D68" i="1"/>
  <c r="J67" i="1"/>
  <c r="F67" i="1"/>
  <c r="D67" i="1"/>
  <c r="J66" i="1"/>
  <c r="F66" i="1"/>
  <c r="D66" i="1"/>
  <c r="J65" i="1"/>
  <c r="F65" i="1"/>
  <c r="D65" i="1"/>
  <c r="J64" i="1"/>
  <c r="F64" i="1"/>
  <c r="D64" i="1"/>
  <c r="J63" i="1"/>
  <c r="F63" i="1"/>
  <c r="D63" i="1"/>
  <c r="J62" i="1"/>
  <c r="F62" i="1"/>
  <c r="D62" i="1"/>
  <c r="J61" i="1"/>
  <c r="F61" i="1"/>
  <c r="D61" i="1"/>
  <c r="J60" i="1"/>
  <c r="F60" i="1"/>
  <c r="D60" i="1"/>
  <c r="J59" i="1"/>
  <c r="F59" i="1"/>
  <c r="D59" i="1"/>
  <c r="J58" i="1"/>
  <c r="F58" i="1"/>
  <c r="D58" i="1"/>
  <c r="J57" i="1"/>
  <c r="F57" i="1"/>
  <c r="D57" i="1"/>
  <c r="J56" i="1"/>
  <c r="F56" i="1"/>
  <c r="D56" i="1"/>
  <c r="J55" i="1"/>
  <c r="F55" i="1"/>
  <c r="D55" i="1"/>
  <c r="J54" i="1"/>
  <c r="F54" i="1"/>
  <c r="D54" i="1"/>
  <c r="J53" i="1"/>
  <c r="F53" i="1"/>
  <c r="D53" i="1"/>
  <c r="J52" i="1"/>
  <c r="F52" i="1"/>
  <c r="D52" i="1"/>
  <c r="J51" i="1"/>
  <c r="F51" i="1"/>
  <c r="D51" i="1"/>
  <c r="J50" i="1"/>
  <c r="F50" i="1"/>
  <c r="D50" i="1"/>
  <c r="J49" i="1"/>
  <c r="F49" i="1"/>
  <c r="D49" i="1"/>
  <c r="J48" i="1"/>
  <c r="F48" i="1"/>
  <c r="D48" i="1"/>
  <c r="B48" i="1"/>
  <c r="J47" i="1"/>
  <c r="F47" i="1"/>
  <c r="D47" i="1"/>
  <c r="J46" i="1"/>
  <c r="F46" i="1"/>
  <c r="D46" i="1"/>
  <c r="B46" i="1"/>
  <c r="J45" i="1"/>
  <c r="F45" i="1"/>
  <c r="D45" i="1"/>
  <c r="J44" i="1"/>
  <c r="F44" i="1"/>
  <c r="D44" i="1"/>
  <c r="J43" i="1"/>
  <c r="F43" i="1"/>
  <c r="D43" i="1"/>
  <c r="J42" i="1"/>
  <c r="F42" i="1"/>
  <c r="D42" i="1"/>
  <c r="J41" i="1"/>
  <c r="F41" i="1"/>
  <c r="D41" i="1"/>
  <c r="J40" i="1"/>
  <c r="F40" i="1"/>
  <c r="D40" i="1"/>
  <c r="J39" i="1"/>
  <c r="F39" i="1"/>
  <c r="D39" i="1"/>
  <c r="B39" i="1"/>
  <c r="J38" i="1"/>
  <c r="F38" i="1"/>
  <c r="D38" i="1"/>
  <c r="J37" i="1"/>
  <c r="F37" i="1"/>
  <c r="D37" i="1"/>
  <c r="B37" i="1"/>
  <c r="J36" i="1"/>
  <c r="F36" i="1"/>
  <c r="D36" i="1"/>
  <c r="B36" i="1"/>
  <c r="J35" i="1"/>
  <c r="F35" i="1"/>
  <c r="D35" i="1"/>
  <c r="B35" i="1"/>
  <c r="J34" i="1"/>
  <c r="F34" i="1"/>
  <c r="D34" i="1"/>
  <c r="B34" i="1"/>
  <c r="J33" i="1"/>
  <c r="F33" i="1"/>
  <c r="D33" i="1"/>
  <c r="B33" i="1"/>
  <c r="J32" i="1"/>
  <c r="F32" i="1"/>
  <c r="D32" i="1"/>
  <c r="B32" i="1"/>
  <c r="J31" i="1"/>
  <c r="F31" i="1"/>
  <c r="D31" i="1"/>
  <c r="J30" i="1"/>
  <c r="F30" i="1"/>
  <c r="D30" i="1"/>
  <c r="B30" i="1"/>
  <c r="J29" i="1"/>
  <c r="F29" i="1"/>
  <c r="D29" i="1"/>
  <c r="B29" i="1"/>
  <c r="J28" i="1"/>
  <c r="F28" i="1"/>
  <c r="D28" i="1"/>
  <c r="B28" i="1"/>
  <c r="J27" i="1"/>
  <c r="F27" i="1"/>
  <c r="D27" i="1"/>
  <c r="B27" i="1"/>
  <c r="J26" i="1"/>
  <c r="F26" i="1"/>
  <c r="D26" i="1"/>
  <c r="B26" i="1"/>
  <c r="J25" i="1"/>
  <c r="F25" i="1"/>
  <c r="D25" i="1"/>
  <c r="B25" i="1"/>
  <c r="J24" i="1"/>
  <c r="F24" i="1"/>
  <c r="D24" i="1"/>
  <c r="B24" i="1"/>
  <c r="J23" i="1"/>
  <c r="F23" i="1"/>
  <c r="D23" i="1"/>
  <c r="B23" i="1"/>
  <c r="J22" i="1"/>
  <c r="F22" i="1"/>
  <c r="D22" i="1"/>
  <c r="B22" i="1"/>
  <c r="J21" i="1"/>
  <c r="F21" i="1"/>
  <c r="D21" i="1"/>
  <c r="B21" i="1"/>
  <c r="J20" i="1"/>
  <c r="F20" i="1"/>
  <c r="D20" i="1"/>
  <c r="B20" i="1"/>
  <c r="J19" i="1"/>
  <c r="F19" i="1"/>
  <c r="D19" i="1"/>
  <c r="B19" i="1"/>
  <c r="J18" i="1"/>
  <c r="F18" i="1"/>
  <c r="D18" i="1"/>
  <c r="B18" i="1"/>
  <c r="J17" i="1"/>
  <c r="F17" i="1"/>
  <c r="D17" i="1"/>
  <c r="B17" i="1"/>
  <c r="J16" i="1"/>
  <c r="F16" i="1"/>
  <c r="D16" i="1"/>
  <c r="B16" i="1"/>
  <c r="J15" i="1"/>
  <c r="F15" i="1"/>
  <c r="D15" i="1"/>
  <c r="B15" i="1"/>
  <c r="J14" i="1"/>
  <c r="F14" i="1"/>
  <c r="D14" i="1"/>
  <c r="B14" i="1"/>
  <c r="J13" i="1"/>
  <c r="F13" i="1"/>
  <c r="D13" i="1"/>
  <c r="B13" i="1"/>
  <c r="J12" i="1"/>
  <c r="F12" i="1"/>
  <c r="D12" i="1"/>
  <c r="J11" i="1"/>
  <c r="F11" i="1"/>
  <c r="D11" i="1"/>
  <c r="B11" i="1"/>
  <c r="J10" i="1"/>
  <c r="F10" i="1"/>
  <c r="D10" i="1"/>
  <c r="B10" i="1"/>
  <c r="J9" i="1"/>
  <c r="F9" i="1"/>
  <c r="D9" i="1"/>
  <c r="B9" i="1"/>
  <c r="J8" i="1"/>
  <c r="F8" i="1"/>
  <c r="D8" i="1"/>
  <c r="B8" i="1"/>
  <c r="J7" i="1"/>
  <c r="F7" i="1"/>
  <c r="D7" i="1"/>
  <c r="B7" i="1"/>
  <c r="J6" i="1"/>
  <c r="J109" i="1" s="1"/>
  <c r="F6" i="1"/>
  <c r="F109" i="1" s="1"/>
  <c r="D6" i="1"/>
  <c r="D109" i="1" s="1"/>
  <c r="B6" i="1"/>
  <c r="B109" i="1" s="1"/>
</calcChain>
</file>

<file path=xl/sharedStrings.xml><?xml version="1.0" encoding="utf-8"?>
<sst xmlns="http://schemas.openxmlformats.org/spreadsheetml/2006/main" count="228" uniqueCount="219">
  <si>
    <t>鹤岗市2019年享受玉米、大豆和稻谷生产者补贴公示表</t>
    <phoneticPr fontId="4" type="noConversion"/>
  </si>
  <si>
    <t>实际
种植者
姓名</t>
  </si>
  <si>
    <t>面积合计</t>
  </si>
  <si>
    <t>玉米</t>
  </si>
  <si>
    <t>大豆</t>
  </si>
  <si>
    <t>稻谷</t>
  </si>
  <si>
    <t>一折（卡）通账号</t>
  </si>
  <si>
    <t>面积</t>
  </si>
  <si>
    <t>金额</t>
    <phoneticPr fontId="4" type="noConversion"/>
  </si>
  <si>
    <t>小计</t>
  </si>
  <si>
    <t>地表水</t>
  </si>
  <si>
    <t>地下水</t>
  </si>
  <si>
    <t>30元/亩</t>
    <phoneticPr fontId="4" type="noConversion"/>
  </si>
  <si>
    <t>255元/亩</t>
    <phoneticPr fontId="4" type="noConversion"/>
  </si>
  <si>
    <t>133元/亩</t>
    <phoneticPr fontId="4" type="noConversion"/>
  </si>
  <si>
    <t>93元/亩</t>
    <phoneticPr fontId="4" type="noConversion"/>
  </si>
  <si>
    <t>唐刚</t>
  </si>
  <si>
    <t>6217855300027814692</t>
    <phoneticPr fontId="7" type="noConversion"/>
  </si>
  <si>
    <t>陈海金</t>
  </si>
  <si>
    <t>6213305300000227552</t>
    <phoneticPr fontId="7" type="noConversion"/>
  </si>
  <si>
    <t>李振喜</t>
  </si>
  <si>
    <t>6213305300000923705</t>
    <phoneticPr fontId="7" type="noConversion"/>
  </si>
  <si>
    <t>邹明春</t>
  </si>
  <si>
    <t>6217865300000050759</t>
  </si>
  <si>
    <t>郑玉权</t>
  </si>
  <si>
    <t>6217855300027911209</t>
    <phoneticPr fontId="7" type="noConversion"/>
  </si>
  <si>
    <t>姜志强</t>
  </si>
  <si>
    <t>6217855300027880826</t>
    <phoneticPr fontId="7" type="noConversion"/>
  </si>
  <si>
    <t>赵志国</t>
  </si>
  <si>
    <t>6217855300027791320</t>
  </si>
  <si>
    <t>张国栋</t>
  </si>
  <si>
    <t>6217855300027791221</t>
  </si>
  <si>
    <t>袁贵生</t>
  </si>
  <si>
    <t>6217855300027885783</t>
    <phoneticPr fontId="7" type="noConversion"/>
  </si>
  <si>
    <t>王慧章</t>
  </si>
  <si>
    <t>6213305300000060409</t>
    <phoneticPr fontId="7" type="noConversion"/>
  </si>
  <si>
    <t>高双</t>
  </si>
  <si>
    <t>6217855300027802200</t>
    <phoneticPr fontId="7" type="noConversion"/>
  </si>
  <si>
    <t>杨庆林</t>
  </si>
  <si>
    <t>6217855300027867302</t>
  </si>
  <si>
    <t>芦顺</t>
  </si>
  <si>
    <t>6216605300001940013</t>
    <phoneticPr fontId="7" type="noConversion"/>
  </si>
  <si>
    <t>贺长君</t>
  </si>
  <si>
    <t>6216665300000402160</t>
    <phoneticPr fontId="7" type="noConversion"/>
  </si>
  <si>
    <t>王永海</t>
  </si>
  <si>
    <t>6217855300027838543</t>
  </si>
  <si>
    <t>李宝军</t>
  </si>
  <si>
    <t>6217865300001343948</t>
    <phoneticPr fontId="7" type="noConversion"/>
  </si>
  <si>
    <t>卢培坤</t>
  </si>
  <si>
    <t>6217855300027834682</t>
  </si>
  <si>
    <t>王鹤</t>
  </si>
  <si>
    <t>6216605300004434519</t>
    <phoneticPr fontId="7" type="noConversion"/>
  </si>
  <si>
    <t>邓广印</t>
  </si>
  <si>
    <t>6216695300000800433</t>
  </si>
  <si>
    <t>贺贵</t>
  </si>
  <si>
    <t>6216695300000800441</t>
  </si>
  <si>
    <t>任慧宇</t>
  </si>
  <si>
    <t>6217855300008190344</t>
  </si>
  <si>
    <t>郝连锋</t>
    <phoneticPr fontId="7" type="noConversion"/>
  </si>
  <si>
    <t>6217885300000549202</t>
    <phoneticPr fontId="7" type="noConversion"/>
  </si>
  <si>
    <t>芦海建</t>
    <phoneticPr fontId="7" type="noConversion"/>
  </si>
  <si>
    <t>6217855300010142457</t>
    <phoneticPr fontId="7" type="noConversion"/>
  </si>
  <si>
    <t>朱荣山</t>
  </si>
  <si>
    <t>席凤玉</t>
  </si>
  <si>
    <t>6217855300027862360</t>
    <phoneticPr fontId="7" type="noConversion"/>
  </si>
  <si>
    <t>刘忠仁</t>
  </si>
  <si>
    <t>6216605300004432885</t>
    <phoneticPr fontId="7" type="noConversion"/>
  </si>
  <si>
    <t>商志发</t>
  </si>
  <si>
    <t>6216605300004432893</t>
    <phoneticPr fontId="7" type="noConversion"/>
  </si>
  <si>
    <t>王树山</t>
  </si>
  <si>
    <t>6216695300005536453</t>
    <phoneticPr fontId="7" type="noConversion"/>
  </si>
  <si>
    <t>张喜丰</t>
  </si>
  <si>
    <t>6213305300000348440</t>
    <phoneticPr fontId="7" type="noConversion"/>
  </si>
  <si>
    <t>詹俊鹏</t>
  </si>
  <si>
    <t>6216695300004480471</t>
    <phoneticPr fontId="7" type="noConversion"/>
  </si>
  <si>
    <t>孙志</t>
  </si>
  <si>
    <t>6217855300027854136</t>
  </si>
  <si>
    <t>刁兴山</t>
  </si>
  <si>
    <t>6216695300004480547</t>
    <phoneticPr fontId="7" type="noConversion"/>
  </si>
  <si>
    <t>白颜萍</t>
  </si>
  <si>
    <t>6216695300003446051</t>
    <phoneticPr fontId="7" type="noConversion"/>
  </si>
  <si>
    <t>张海斌</t>
  </si>
  <si>
    <t>6216605300001943629</t>
  </si>
  <si>
    <t>付忠刚</t>
  </si>
  <si>
    <t>6217905300001580228</t>
  </si>
  <si>
    <t>刘  勇</t>
    <phoneticPr fontId="7" type="noConversion"/>
  </si>
  <si>
    <t>6217855300027871924</t>
  </si>
  <si>
    <t>周桂琴</t>
  </si>
  <si>
    <t>6217855300027863095</t>
    <phoneticPr fontId="7" type="noConversion"/>
  </si>
  <si>
    <t>闫忠生</t>
  </si>
  <si>
    <t>6217855300021941277</t>
    <phoneticPr fontId="7" type="noConversion"/>
  </si>
  <si>
    <t>王东松</t>
  </si>
  <si>
    <t>6216615300000619137</t>
    <phoneticPr fontId="7" type="noConversion"/>
  </si>
  <si>
    <t>农牧现代
农机专业
合作社</t>
    <phoneticPr fontId="7" type="noConversion"/>
  </si>
  <si>
    <t>23001645451050500832</t>
    <phoneticPr fontId="7" type="noConversion"/>
  </si>
  <si>
    <t>鹤岗市
农牧现代
农机专业
合作社</t>
    <phoneticPr fontId="7" type="noConversion"/>
  </si>
  <si>
    <t>建行兴鹤分理处</t>
    <phoneticPr fontId="4" type="noConversion"/>
  </si>
  <si>
    <t>供应农场</t>
    <phoneticPr fontId="7" type="noConversion"/>
  </si>
  <si>
    <t>08-751101040000868</t>
    <phoneticPr fontId="7" type="noConversion"/>
  </si>
  <si>
    <t xml:space="preserve"> </t>
    <phoneticPr fontId="4" type="noConversion"/>
  </si>
  <si>
    <t>王元明</t>
    <phoneticPr fontId="7" type="noConversion"/>
  </si>
  <si>
    <t>6217905300001771652</t>
  </si>
  <si>
    <t>任成忠</t>
    <phoneticPr fontId="7" type="noConversion"/>
  </si>
  <si>
    <t>6216695300003442308</t>
  </si>
  <si>
    <t>张海龙</t>
    <phoneticPr fontId="7" type="noConversion"/>
  </si>
  <si>
    <t>6217855300027866080</t>
  </si>
  <si>
    <t>刘祥春</t>
    <phoneticPr fontId="7" type="noConversion"/>
  </si>
  <si>
    <t>6216695300003442316</t>
  </si>
  <si>
    <t>唐先军</t>
    <phoneticPr fontId="7" type="noConversion"/>
  </si>
  <si>
    <t>6217855300027719149</t>
  </si>
  <si>
    <t>钱道明</t>
    <phoneticPr fontId="7" type="noConversion"/>
  </si>
  <si>
    <t>6213305300000565647</t>
  </si>
  <si>
    <t>訾敬华</t>
    <phoneticPr fontId="7" type="noConversion"/>
  </si>
  <si>
    <t>6216695300002830032</t>
  </si>
  <si>
    <t>张玉桥</t>
    <phoneticPr fontId="7" type="noConversion"/>
  </si>
  <si>
    <t>6217905300001553571</t>
  </si>
  <si>
    <t>许维波</t>
    <phoneticPr fontId="7" type="noConversion"/>
  </si>
  <si>
    <t>6217855300027988454</t>
  </si>
  <si>
    <t>陈天庆</t>
    <phoneticPr fontId="7" type="noConversion"/>
  </si>
  <si>
    <t>6216605300004431689</t>
  </si>
  <si>
    <t>刘庆鑫</t>
    <phoneticPr fontId="7" type="noConversion"/>
  </si>
  <si>
    <t>6216695300003495181</t>
  </si>
  <si>
    <t>张立良</t>
    <phoneticPr fontId="7" type="noConversion"/>
  </si>
  <si>
    <t>6217855300027791262</t>
  </si>
  <si>
    <t>姚振璞</t>
    <phoneticPr fontId="7" type="noConversion"/>
  </si>
  <si>
    <t>6216695300005020573</t>
  </si>
  <si>
    <t>高庆贵</t>
    <phoneticPr fontId="7" type="noConversion"/>
  </si>
  <si>
    <t>6217855300030557510</t>
  </si>
  <si>
    <t>李彦增</t>
    <phoneticPr fontId="7" type="noConversion"/>
  </si>
  <si>
    <t>6216695300005534417</t>
  </si>
  <si>
    <t>孙永国</t>
    <phoneticPr fontId="7" type="noConversion"/>
  </si>
  <si>
    <t>6217855300027791304</t>
  </si>
  <si>
    <t>刘井海</t>
  </si>
  <si>
    <t>6217855300014705267</t>
  </si>
  <si>
    <t>李永春</t>
    <phoneticPr fontId="7" type="noConversion"/>
  </si>
  <si>
    <t>6217855300027867351</t>
    <phoneticPr fontId="7" type="noConversion"/>
  </si>
  <si>
    <t>罗忠宝</t>
    <phoneticPr fontId="7" type="noConversion"/>
  </si>
  <si>
    <t>6216695300005530738</t>
  </si>
  <si>
    <t>万基彬</t>
    <phoneticPr fontId="7" type="noConversion"/>
  </si>
  <si>
    <t>6217855300015378692</t>
  </si>
  <si>
    <t>郝明志</t>
    <phoneticPr fontId="7" type="noConversion"/>
  </si>
  <si>
    <t>6213305300000536481</t>
  </si>
  <si>
    <t>黄宝龙</t>
    <phoneticPr fontId="7" type="noConversion"/>
  </si>
  <si>
    <t>6216695300000815845</t>
    <phoneticPr fontId="7" type="noConversion"/>
  </si>
  <si>
    <t>张晓波</t>
    <phoneticPr fontId="7" type="noConversion"/>
  </si>
  <si>
    <t>6217855300000246250</t>
    <phoneticPr fontId="7" type="noConversion"/>
  </si>
  <si>
    <t>张强</t>
    <phoneticPr fontId="7" type="noConversion"/>
  </si>
  <si>
    <t>6216605300004431697</t>
    <phoneticPr fontId="7" type="noConversion"/>
  </si>
  <si>
    <t>王程岩</t>
    <phoneticPr fontId="7" type="noConversion"/>
  </si>
  <si>
    <t>6217855300027866122</t>
    <phoneticPr fontId="7" type="noConversion"/>
  </si>
  <si>
    <t>范忠杰</t>
    <phoneticPr fontId="7" type="noConversion"/>
  </si>
  <si>
    <t>6217855300027791247</t>
    <phoneticPr fontId="7" type="noConversion"/>
  </si>
  <si>
    <t>赵长顺</t>
    <phoneticPr fontId="7" type="noConversion"/>
  </si>
  <si>
    <t>6216615300016469345</t>
    <phoneticPr fontId="7" type="noConversion"/>
  </si>
  <si>
    <t>丁海林</t>
    <phoneticPr fontId="7" type="noConversion"/>
  </si>
  <si>
    <t>6217905300001728090</t>
    <phoneticPr fontId="7" type="noConversion"/>
  </si>
  <si>
    <t>葛彦良</t>
    <phoneticPr fontId="7" type="noConversion"/>
  </si>
  <si>
    <t>6216615300016469311</t>
    <phoneticPr fontId="7" type="noConversion"/>
  </si>
  <si>
    <t>孙喜民</t>
    <phoneticPr fontId="7" type="noConversion"/>
  </si>
  <si>
    <t>6217565300002568850</t>
    <phoneticPr fontId="7" type="noConversion"/>
  </si>
  <si>
    <t>任长城</t>
    <phoneticPr fontId="7" type="noConversion"/>
  </si>
  <si>
    <t>6216615300016469352</t>
    <phoneticPr fontId="7" type="noConversion"/>
  </si>
  <si>
    <t>杨勇</t>
    <phoneticPr fontId="7" type="noConversion"/>
  </si>
  <si>
    <t>6216615300016467240</t>
    <phoneticPr fontId="7" type="noConversion"/>
  </si>
  <si>
    <t>于颂江</t>
    <phoneticPr fontId="7" type="noConversion"/>
  </si>
  <si>
    <t>6217565300018710413</t>
    <phoneticPr fontId="7" type="noConversion"/>
  </si>
  <si>
    <t>马洪贤</t>
    <phoneticPr fontId="7" type="noConversion"/>
  </si>
  <si>
    <t>6217855300014705242</t>
    <phoneticPr fontId="7" type="noConversion"/>
  </si>
  <si>
    <t>刘名东</t>
    <phoneticPr fontId="7" type="noConversion"/>
  </si>
  <si>
    <t>6216615300016470129</t>
    <phoneticPr fontId="7" type="noConversion"/>
  </si>
  <si>
    <t>付洪亮</t>
    <phoneticPr fontId="7" type="noConversion"/>
  </si>
  <si>
    <t>6217855300022750701</t>
    <phoneticPr fontId="7" type="noConversion"/>
  </si>
  <si>
    <t>崔玉娟</t>
    <phoneticPr fontId="7" type="noConversion"/>
  </si>
  <si>
    <t>6217855300027867369</t>
    <phoneticPr fontId="7" type="noConversion"/>
  </si>
  <si>
    <t>殷复涛</t>
    <phoneticPr fontId="7" type="noConversion"/>
  </si>
  <si>
    <t>6213305300000075928</t>
    <phoneticPr fontId="7" type="noConversion"/>
  </si>
  <si>
    <t>韩喜君</t>
    <phoneticPr fontId="7" type="noConversion"/>
  </si>
  <si>
    <t>6217855300027891047</t>
    <phoneticPr fontId="7" type="noConversion"/>
  </si>
  <si>
    <t>王永顺</t>
    <phoneticPr fontId="7" type="noConversion"/>
  </si>
  <si>
    <t>6217855300015410453</t>
    <phoneticPr fontId="7" type="noConversion"/>
  </si>
  <si>
    <t>刘德发</t>
    <phoneticPr fontId="7" type="noConversion"/>
  </si>
  <si>
    <t>6216695300005425780</t>
    <phoneticPr fontId="7" type="noConversion"/>
  </si>
  <si>
    <t>张吉福</t>
  </si>
  <si>
    <t>6216695300000800458</t>
    <phoneticPr fontId="7" type="noConversion"/>
  </si>
  <si>
    <t>曲晓臣</t>
    <phoneticPr fontId="7" type="noConversion"/>
  </si>
  <si>
    <t>6217855300015423712</t>
    <phoneticPr fontId="7" type="noConversion"/>
  </si>
  <si>
    <t>闫海春</t>
    <phoneticPr fontId="7" type="noConversion"/>
  </si>
  <si>
    <t>6216695300005537295</t>
    <phoneticPr fontId="7" type="noConversion"/>
  </si>
  <si>
    <t>黄佩福</t>
  </si>
  <si>
    <t>6216605300004435375</t>
    <phoneticPr fontId="7" type="noConversion"/>
  </si>
  <si>
    <t>郑玉文</t>
    <phoneticPr fontId="7" type="noConversion"/>
  </si>
  <si>
    <t>6217855300027872005</t>
    <phoneticPr fontId="7" type="noConversion"/>
  </si>
  <si>
    <t>王培文</t>
    <phoneticPr fontId="7" type="noConversion"/>
  </si>
  <si>
    <t>6217855300015410446</t>
    <phoneticPr fontId="7" type="noConversion"/>
  </si>
  <si>
    <t>薛立国</t>
    <phoneticPr fontId="7" type="noConversion"/>
  </si>
  <si>
    <t>6216605300004435425</t>
    <phoneticPr fontId="7" type="noConversion"/>
  </si>
  <si>
    <t>王振双</t>
    <phoneticPr fontId="7" type="noConversion"/>
  </si>
  <si>
    <t>6216695300005533211</t>
    <phoneticPr fontId="7" type="noConversion"/>
  </si>
  <si>
    <t>韩金海</t>
    <phoneticPr fontId="7" type="noConversion"/>
  </si>
  <si>
    <t>6217855300027790215</t>
    <phoneticPr fontId="7" type="noConversion"/>
  </si>
  <si>
    <t>夏志海</t>
    <phoneticPr fontId="7" type="noConversion"/>
  </si>
  <si>
    <t>6216695300000794602</t>
    <phoneticPr fontId="7" type="noConversion"/>
  </si>
  <si>
    <t>李平</t>
    <phoneticPr fontId="7" type="noConversion"/>
  </si>
  <si>
    <t>6217855300027826936</t>
    <phoneticPr fontId="7" type="noConversion"/>
  </si>
  <si>
    <t>白伟东</t>
    <phoneticPr fontId="7" type="noConversion"/>
  </si>
  <si>
    <t>6216605300004435433</t>
    <phoneticPr fontId="7" type="noConversion"/>
  </si>
  <si>
    <t>陈天胜</t>
    <phoneticPr fontId="7" type="noConversion"/>
  </si>
  <si>
    <t>6216695300005508973</t>
    <phoneticPr fontId="7" type="noConversion"/>
  </si>
  <si>
    <t>马英军</t>
    <phoneticPr fontId="7" type="noConversion"/>
  </si>
  <si>
    <t>6217855300027866155</t>
  </si>
  <si>
    <t>赵淑锋</t>
    <phoneticPr fontId="7" type="noConversion"/>
  </si>
  <si>
    <t>6216615300016470137</t>
    <phoneticPr fontId="7" type="noConversion"/>
  </si>
  <si>
    <t>高小英</t>
    <phoneticPr fontId="4" type="noConversion"/>
  </si>
  <si>
    <t>6217855300027878507</t>
    <phoneticPr fontId="7" type="noConversion"/>
  </si>
  <si>
    <t>吴绍福</t>
    <phoneticPr fontId="4" type="noConversion"/>
  </si>
  <si>
    <t>6217905300003942129</t>
    <phoneticPr fontId="7" type="noConversion"/>
  </si>
  <si>
    <t>孙焕杰</t>
    <phoneticPr fontId="4" type="noConversion"/>
  </si>
  <si>
    <t>合计</t>
    <phoneticPr fontId="4" type="noConversion"/>
  </si>
  <si>
    <t>6217855300022751287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</si>
</sst>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.00_ "/>
    <numFmt numFmtId="177" formatCode="0.00_);[Red]\(0.00\)"/>
  </numFmts>
  <fonts count="1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6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0" fillId="0" borderId="0"/>
    <xf numFmtId="0" fontId="10" fillId="0" borderId="0">
      <alignment vertical="center"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3" fontId="0" fillId="0" borderId="2" xfId="1" applyFont="1" applyBorder="1">
      <alignment vertical="center"/>
    </xf>
    <xf numFmtId="176" fontId="0" fillId="0" borderId="2" xfId="0" applyNumberForma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9" fontId="6" fillId="0" borderId="2" xfId="3" applyNumberForma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wrapText="1"/>
    </xf>
    <xf numFmtId="177" fontId="5" fillId="0" borderId="2" xfId="5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176" fontId="5" fillId="0" borderId="2" xfId="5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43" fontId="12" fillId="0" borderId="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2" xfId="0" applyFont="1" applyBorder="1" applyAlignment="1">
      <alignment vertical="center"/>
    </xf>
  </cellXfs>
  <cellStyles count="6">
    <cellStyle name="常规" xfId="0" builtinId="0"/>
    <cellStyle name="常规 4" xfId="3" xr:uid="{BF578207-CB40-4626-96DE-E645388833F2}"/>
    <cellStyle name="常规 5" xfId="2" xr:uid="{966A2F74-6336-44D2-B08A-A7AE232F9277}"/>
    <cellStyle name="常规_Sheet5" xfId="4" xr:uid="{576291C9-540F-401C-9B16-66700ED2C835}"/>
    <cellStyle name="常规_附件1" xfId="5" xr:uid="{AF59D417-A804-41C2-9B55-F39D5799F89A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topLeftCell="A79" workbookViewId="0">
      <selection activeCell="K109" sqref="K109"/>
    </sheetView>
  </sheetViews>
  <sheetFormatPr defaultRowHeight="18" x14ac:dyDescent="0.2"/>
  <cols>
    <col min="1" max="1" width="8.625" style="1" customWidth="1"/>
    <col min="2" max="2" width="10.625" style="1" customWidth="1"/>
    <col min="3" max="3" width="9.5" style="1" customWidth="1"/>
    <col min="4" max="4" width="10.5" style="1" customWidth="1"/>
    <col min="5" max="5" width="10.125" style="1" customWidth="1"/>
    <col min="6" max="6" width="12" style="1" customWidth="1"/>
    <col min="7" max="8" width="8.5" style="1" customWidth="1"/>
    <col min="9" max="9" width="7.75" style="1" customWidth="1"/>
    <col min="10" max="10" width="10" style="1" customWidth="1"/>
    <col min="11" max="11" width="27.25" style="31" customWidth="1"/>
    <col min="12" max="16384" width="9" style="1"/>
  </cols>
  <sheetData>
    <row r="1" spans="1:11" ht="30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x14ac:dyDescent="0.2">
      <c r="A2" s="32" t="s">
        <v>1</v>
      </c>
      <c r="B2" s="32" t="s">
        <v>2</v>
      </c>
      <c r="C2" s="41" t="s">
        <v>3</v>
      </c>
      <c r="D2" s="41"/>
      <c r="E2" s="41" t="s">
        <v>4</v>
      </c>
      <c r="F2" s="41"/>
      <c r="G2" s="35" t="s">
        <v>5</v>
      </c>
      <c r="H2" s="35"/>
      <c r="I2" s="35"/>
      <c r="J2" s="36"/>
      <c r="K2" s="42" t="s">
        <v>6</v>
      </c>
    </row>
    <row r="3" spans="1:11" ht="14.25" x14ac:dyDescent="0.2">
      <c r="A3" s="40"/>
      <c r="B3" s="40"/>
      <c r="C3" s="42" t="s">
        <v>7</v>
      </c>
      <c r="D3" s="32" t="s">
        <v>8</v>
      </c>
      <c r="E3" s="42" t="s">
        <v>7</v>
      </c>
      <c r="F3" s="32" t="s">
        <v>8</v>
      </c>
      <c r="G3" s="34" t="s">
        <v>7</v>
      </c>
      <c r="H3" s="35"/>
      <c r="I3" s="36"/>
      <c r="J3" s="37" t="s">
        <v>8</v>
      </c>
      <c r="K3" s="43"/>
    </row>
    <row r="4" spans="1:11" ht="14.25" x14ac:dyDescent="0.2">
      <c r="A4" s="33"/>
      <c r="B4" s="33"/>
      <c r="C4" s="44"/>
      <c r="D4" s="33"/>
      <c r="E4" s="44"/>
      <c r="F4" s="33"/>
      <c r="G4" s="2" t="s">
        <v>9</v>
      </c>
      <c r="H4" s="2" t="s">
        <v>10</v>
      </c>
      <c r="I4" s="2" t="s">
        <v>11</v>
      </c>
      <c r="J4" s="38"/>
      <c r="K4" s="44"/>
    </row>
    <row r="5" spans="1:11" ht="14.25" x14ac:dyDescent="0.2">
      <c r="A5" s="3">
        <v>2</v>
      </c>
      <c r="B5" s="3">
        <v>3</v>
      </c>
      <c r="C5" s="3">
        <v>4</v>
      </c>
      <c r="D5" s="3" t="s">
        <v>12</v>
      </c>
      <c r="E5" s="3">
        <v>6</v>
      </c>
      <c r="F5" s="3" t="s">
        <v>13</v>
      </c>
      <c r="G5" s="3">
        <v>8</v>
      </c>
      <c r="H5" s="3" t="s">
        <v>14</v>
      </c>
      <c r="I5" s="3" t="s">
        <v>15</v>
      </c>
      <c r="J5" s="3">
        <v>11</v>
      </c>
      <c r="K5" s="4">
        <v>12</v>
      </c>
    </row>
    <row r="6" spans="1:11" ht="16.5" customHeight="1" x14ac:dyDescent="0.2">
      <c r="A6" s="5" t="s">
        <v>16</v>
      </c>
      <c r="B6" s="6">
        <f>C6+E6</f>
        <v>1995.3000000000002</v>
      </c>
      <c r="C6" s="6">
        <v>1218.9000000000001</v>
      </c>
      <c r="D6" s="6">
        <f>C6*30</f>
        <v>36567</v>
      </c>
      <c r="E6" s="6">
        <v>776.4</v>
      </c>
      <c r="F6" s="7">
        <f>E6*255</f>
        <v>197982</v>
      </c>
      <c r="G6" s="7"/>
      <c r="H6" s="7"/>
      <c r="I6" s="7"/>
      <c r="J6" s="7">
        <f t="shared" ref="J6:J69" si="0">H6*133+I6*93</f>
        <v>0</v>
      </c>
      <c r="K6" s="8" t="s">
        <v>17</v>
      </c>
    </row>
    <row r="7" spans="1:11" ht="14.25" x14ac:dyDescent="0.2">
      <c r="A7" s="5" t="s">
        <v>18</v>
      </c>
      <c r="B7" s="6">
        <f>C7+E7</f>
        <v>2607.6</v>
      </c>
      <c r="C7" s="6">
        <v>1570.35</v>
      </c>
      <c r="D7" s="6">
        <f t="shared" ref="D7:D70" si="1">C7*30</f>
        <v>47110.5</v>
      </c>
      <c r="E7" s="6">
        <v>1037.25</v>
      </c>
      <c r="F7" s="7">
        <f t="shared" ref="F7:F70" si="2">E7*255</f>
        <v>264498.75</v>
      </c>
      <c r="G7" s="7"/>
      <c r="H7" s="7"/>
      <c r="I7" s="7"/>
      <c r="J7" s="7">
        <f t="shared" si="0"/>
        <v>0</v>
      </c>
      <c r="K7" s="8" t="s">
        <v>19</v>
      </c>
    </row>
    <row r="8" spans="1:11" ht="14.25" x14ac:dyDescent="0.2">
      <c r="A8" s="5" t="s">
        <v>20</v>
      </c>
      <c r="B8" s="6">
        <f>C8</f>
        <v>2129.25</v>
      </c>
      <c r="C8" s="6">
        <v>2129.25</v>
      </c>
      <c r="D8" s="6">
        <f t="shared" si="1"/>
        <v>63877.5</v>
      </c>
      <c r="E8" s="6"/>
      <c r="F8" s="7">
        <f t="shared" si="2"/>
        <v>0</v>
      </c>
      <c r="G8" s="7"/>
      <c r="H8" s="7"/>
      <c r="I8" s="7"/>
      <c r="J8" s="7">
        <f t="shared" si="0"/>
        <v>0</v>
      </c>
      <c r="K8" s="8" t="s">
        <v>21</v>
      </c>
    </row>
    <row r="9" spans="1:11" ht="14.25" x14ac:dyDescent="0.2">
      <c r="A9" s="5" t="s">
        <v>22</v>
      </c>
      <c r="B9" s="6">
        <f>C9</f>
        <v>3641.85</v>
      </c>
      <c r="C9" s="6">
        <v>3641.85</v>
      </c>
      <c r="D9" s="6">
        <f t="shared" si="1"/>
        <v>109255.5</v>
      </c>
      <c r="E9" s="6"/>
      <c r="F9" s="7">
        <f t="shared" si="2"/>
        <v>0</v>
      </c>
      <c r="G9" s="7"/>
      <c r="H9" s="7"/>
      <c r="I9" s="7"/>
      <c r="J9" s="7">
        <f t="shared" si="0"/>
        <v>0</v>
      </c>
      <c r="K9" s="3" t="s">
        <v>23</v>
      </c>
    </row>
    <row r="10" spans="1:11" ht="14.25" x14ac:dyDescent="0.2">
      <c r="A10" s="5" t="s">
        <v>24</v>
      </c>
      <c r="B10" s="6">
        <f>E10</f>
        <v>937.65</v>
      </c>
      <c r="C10" s="6"/>
      <c r="D10" s="6">
        <f t="shared" si="1"/>
        <v>0</v>
      </c>
      <c r="E10" s="6">
        <v>937.65</v>
      </c>
      <c r="F10" s="7">
        <f t="shared" si="2"/>
        <v>239100.75</v>
      </c>
      <c r="G10" s="7"/>
      <c r="H10" s="7"/>
      <c r="I10" s="7"/>
      <c r="J10" s="7">
        <f t="shared" si="0"/>
        <v>0</v>
      </c>
      <c r="K10" s="8" t="s">
        <v>25</v>
      </c>
    </row>
    <row r="11" spans="1:11" ht="14.25" x14ac:dyDescent="0.2">
      <c r="A11" s="5" t="s">
        <v>22</v>
      </c>
      <c r="B11" s="6">
        <f>C11</f>
        <v>615</v>
      </c>
      <c r="C11" s="6">
        <v>615</v>
      </c>
      <c r="D11" s="6">
        <f t="shared" si="1"/>
        <v>18450</v>
      </c>
      <c r="E11" s="6"/>
      <c r="F11" s="7">
        <f t="shared" si="2"/>
        <v>0</v>
      </c>
      <c r="G11" s="7"/>
      <c r="H11" s="7"/>
      <c r="I11" s="7"/>
      <c r="J11" s="7">
        <f t="shared" si="0"/>
        <v>0</v>
      </c>
      <c r="K11" s="3" t="s">
        <v>23</v>
      </c>
    </row>
    <row r="12" spans="1:11" ht="14.25" x14ac:dyDescent="0.2">
      <c r="A12" s="5" t="s">
        <v>26</v>
      </c>
      <c r="B12" s="6">
        <v>1699.95</v>
      </c>
      <c r="C12" s="6">
        <v>1699.95</v>
      </c>
      <c r="D12" s="6">
        <f t="shared" si="1"/>
        <v>50998.5</v>
      </c>
      <c r="E12" s="6"/>
      <c r="F12" s="7">
        <f t="shared" si="2"/>
        <v>0</v>
      </c>
      <c r="G12" s="7"/>
      <c r="H12" s="7"/>
      <c r="I12" s="7"/>
      <c r="J12" s="7">
        <f t="shared" si="0"/>
        <v>0</v>
      </c>
      <c r="K12" s="8" t="s">
        <v>27</v>
      </c>
    </row>
    <row r="13" spans="1:11" ht="14.25" x14ac:dyDescent="0.2">
      <c r="A13" s="5" t="s">
        <v>28</v>
      </c>
      <c r="B13" s="7">
        <f>C13+E13</f>
        <v>2713.35</v>
      </c>
      <c r="C13" s="7">
        <v>1223.8499999999999</v>
      </c>
      <c r="D13" s="6">
        <f t="shared" si="1"/>
        <v>36715.5</v>
      </c>
      <c r="E13" s="7">
        <v>1489.5</v>
      </c>
      <c r="F13" s="7">
        <f t="shared" si="2"/>
        <v>379822.5</v>
      </c>
      <c r="G13" s="7"/>
      <c r="H13" s="7"/>
      <c r="I13" s="7"/>
      <c r="J13" s="7">
        <f t="shared" si="0"/>
        <v>0</v>
      </c>
      <c r="K13" s="3" t="s">
        <v>29</v>
      </c>
    </row>
    <row r="14" spans="1:11" ht="14.25" x14ac:dyDescent="0.2">
      <c r="A14" s="5" t="s">
        <v>30</v>
      </c>
      <c r="B14" s="7">
        <f>C14+G14</f>
        <v>730.5</v>
      </c>
      <c r="C14" s="7">
        <v>45</v>
      </c>
      <c r="D14" s="6">
        <f t="shared" si="1"/>
        <v>1350</v>
      </c>
      <c r="E14" s="7"/>
      <c r="F14" s="7">
        <f t="shared" si="2"/>
        <v>0</v>
      </c>
      <c r="G14" s="7">
        <v>685.5</v>
      </c>
      <c r="H14" s="7">
        <v>685.5</v>
      </c>
      <c r="I14" s="9"/>
      <c r="J14" s="7">
        <f t="shared" si="0"/>
        <v>91171.5</v>
      </c>
      <c r="K14" s="3" t="s">
        <v>31</v>
      </c>
    </row>
    <row r="15" spans="1:11" ht="14.25" x14ac:dyDescent="0.2">
      <c r="A15" s="5" t="s">
        <v>32</v>
      </c>
      <c r="B15" s="6">
        <f>C15+E15</f>
        <v>4387.95</v>
      </c>
      <c r="C15" s="6">
        <v>492</v>
      </c>
      <c r="D15" s="6">
        <f t="shared" si="1"/>
        <v>14760</v>
      </c>
      <c r="E15" s="6">
        <v>3895.95</v>
      </c>
      <c r="F15" s="7">
        <f t="shared" si="2"/>
        <v>993467.25</v>
      </c>
      <c r="G15" s="9"/>
      <c r="H15" s="9"/>
      <c r="I15" s="9"/>
      <c r="J15" s="7">
        <f t="shared" si="0"/>
        <v>0</v>
      </c>
      <c r="K15" s="3" t="s">
        <v>33</v>
      </c>
    </row>
    <row r="16" spans="1:11" ht="14.25" x14ac:dyDescent="0.2">
      <c r="A16" s="5" t="s">
        <v>34</v>
      </c>
      <c r="B16" s="6">
        <f>C16+E16</f>
        <v>67.5</v>
      </c>
      <c r="C16" s="6">
        <v>30</v>
      </c>
      <c r="D16" s="6">
        <f t="shared" si="1"/>
        <v>900</v>
      </c>
      <c r="E16" s="6">
        <v>37.5</v>
      </c>
      <c r="F16" s="7">
        <f t="shared" si="2"/>
        <v>9562.5</v>
      </c>
      <c r="G16" s="9"/>
      <c r="H16" s="9"/>
      <c r="I16" s="9"/>
      <c r="J16" s="7">
        <f t="shared" si="0"/>
        <v>0</v>
      </c>
      <c r="K16" s="8" t="s">
        <v>35</v>
      </c>
    </row>
    <row r="17" spans="1:11" ht="14.25" x14ac:dyDescent="0.2">
      <c r="A17" s="5" t="s">
        <v>36</v>
      </c>
      <c r="B17" s="6">
        <f>C17+E17</f>
        <v>928.5</v>
      </c>
      <c r="C17" s="6">
        <v>651</v>
      </c>
      <c r="D17" s="6">
        <f t="shared" si="1"/>
        <v>19530</v>
      </c>
      <c r="E17" s="6">
        <v>277.5</v>
      </c>
      <c r="F17" s="7">
        <f t="shared" si="2"/>
        <v>70762.5</v>
      </c>
      <c r="G17" s="9"/>
      <c r="H17" s="9"/>
      <c r="I17" s="9"/>
      <c r="J17" s="7">
        <f t="shared" si="0"/>
        <v>0</v>
      </c>
      <c r="K17" s="8" t="s">
        <v>37</v>
      </c>
    </row>
    <row r="18" spans="1:11" ht="14.25" x14ac:dyDescent="0.2">
      <c r="A18" s="10" t="s">
        <v>38</v>
      </c>
      <c r="B18" s="11">
        <f>C18+E18+G18</f>
        <v>4003.6500000000005</v>
      </c>
      <c r="C18" s="11">
        <v>1558.2</v>
      </c>
      <c r="D18" s="6">
        <f t="shared" si="1"/>
        <v>46746</v>
      </c>
      <c r="E18" s="6">
        <v>1458.15</v>
      </c>
      <c r="F18" s="7">
        <f t="shared" si="2"/>
        <v>371828.25</v>
      </c>
      <c r="G18" s="6">
        <v>987.3</v>
      </c>
      <c r="H18" s="6"/>
      <c r="I18" s="6">
        <v>987.3</v>
      </c>
      <c r="J18" s="7">
        <f>H18*133+I18*93</f>
        <v>91818.9</v>
      </c>
      <c r="K18" s="12" t="s">
        <v>39</v>
      </c>
    </row>
    <row r="19" spans="1:11" ht="14.25" x14ac:dyDescent="0.2">
      <c r="A19" s="5" t="s">
        <v>40</v>
      </c>
      <c r="B19" s="6">
        <f>C19+E19</f>
        <v>3868.5</v>
      </c>
      <c r="C19" s="6">
        <v>330</v>
      </c>
      <c r="D19" s="6">
        <f t="shared" si="1"/>
        <v>9900</v>
      </c>
      <c r="E19" s="6">
        <v>3538.5</v>
      </c>
      <c r="F19" s="7">
        <f t="shared" si="2"/>
        <v>902317.5</v>
      </c>
      <c r="G19" s="9"/>
      <c r="H19" s="9"/>
      <c r="I19" s="9"/>
      <c r="J19" s="7">
        <f t="shared" si="0"/>
        <v>0</v>
      </c>
      <c r="K19" s="8" t="s">
        <v>41</v>
      </c>
    </row>
    <row r="20" spans="1:11" ht="14.25" x14ac:dyDescent="0.2">
      <c r="A20" s="5" t="s">
        <v>42</v>
      </c>
      <c r="B20" s="6">
        <f>G20</f>
        <v>1477.5</v>
      </c>
      <c r="C20" s="7"/>
      <c r="D20" s="6">
        <f t="shared" si="1"/>
        <v>0</v>
      </c>
      <c r="E20" s="7"/>
      <c r="F20" s="7">
        <f t="shared" si="2"/>
        <v>0</v>
      </c>
      <c r="G20" s="6">
        <v>1477.5</v>
      </c>
      <c r="H20" s="6">
        <v>1477.5</v>
      </c>
      <c r="I20" s="9"/>
      <c r="J20" s="7">
        <f t="shared" si="0"/>
        <v>196507.5</v>
      </c>
      <c r="K20" s="8" t="s">
        <v>43</v>
      </c>
    </row>
    <row r="21" spans="1:11" ht="14.25" x14ac:dyDescent="0.2">
      <c r="A21" s="5" t="s">
        <v>44</v>
      </c>
      <c r="B21" s="6">
        <f>C21+E21</f>
        <v>4347.1499999999996</v>
      </c>
      <c r="C21" s="6">
        <v>3022.5</v>
      </c>
      <c r="D21" s="6">
        <f t="shared" si="1"/>
        <v>90675</v>
      </c>
      <c r="E21" s="6">
        <v>1324.65</v>
      </c>
      <c r="F21" s="7">
        <f t="shared" si="2"/>
        <v>337785.75</v>
      </c>
      <c r="G21" s="9"/>
      <c r="H21" s="9"/>
      <c r="I21" s="9"/>
      <c r="J21" s="7">
        <f t="shared" si="0"/>
        <v>0</v>
      </c>
      <c r="K21" s="3" t="s">
        <v>45</v>
      </c>
    </row>
    <row r="22" spans="1:11" ht="14.25" x14ac:dyDescent="0.2">
      <c r="A22" s="5" t="s">
        <v>46</v>
      </c>
      <c r="B22" s="6">
        <f>C22</f>
        <v>150</v>
      </c>
      <c r="C22" s="6">
        <v>150</v>
      </c>
      <c r="D22" s="6">
        <f t="shared" si="1"/>
        <v>4500</v>
      </c>
      <c r="E22" s="6"/>
      <c r="F22" s="7">
        <f t="shared" si="2"/>
        <v>0</v>
      </c>
      <c r="G22" s="9"/>
      <c r="H22" s="9"/>
      <c r="I22" s="9"/>
      <c r="J22" s="7">
        <f t="shared" si="0"/>
        <v>0</v>
      </c>
      <c r="K22" s="8" t="s">
        <v>47</v>
      </c>
    </row>
    <row r="23" spans="1:11" ht="14.25" x14ac:dyDescent="0.2">
      <c r="A23" s="5" t="s">
        <v>48</v>
      </c>
      <c r="B23" s="6">
        <f>C23+G23</f>
        <v>748.2</v>
      </c>
      <c r="C23" s="6">
        <v>100.5</v>
      </c>
      <c r="D23" s="6">
        <f t="shared" si="1"/>
        <v>3015</v>
      </c>
      <c r="E23" s="6"/>
      <c r="F23" s="7">
        <f t="shared" si="2"/>
        <v>0</v>
      </c>
      <c r="G23" s="6">
        <v>647.70000000000005</v>
      </c>
      <c r="H23" s="7">
        <v>647.70000000000005</v>
      </c>
      <c r="I23" s="9"/>
      <c r="J23" s="7">
        <f t="shared" si="0"/>
        <v>86144.1</v>
      </c>
      <c r="K23" s="3" t="s">
        <v>49</v>
      </c>
    </row>
    <row r="24" spans="1:11" ht="14.25" x14ac:dyDescent="0.2">
      <c r="A24" s="13" t="s">
        <v>50</v>
      </c>
      <c r="B24" s="6">
        <f>E24</f>
        <v>3135</v>
      </c>
      <c r="C24" s="6"/>
      <c r="D24" s="6">
        <f t="shared" si="1"/>
        <v>0</v>
      </c>
      <c r="E24" s="6">
        <v>3135</v>
      </c>
      <c r="F24" s="7">
        <f t="shared" si="2"/>
        <v>799425</v>
      </c>
      <c r="G24" s="6"/>
      <c r="H24" s="6"/>
      <c r="I24" s="9"/>
      <c r="J24" s="7">
        <f t="shared" si="0"/>
        <v>0</v>
      </c>
      <c r="K24" s="8" t="s">
        <v>51</v>
      </c>
    </row>
    <row r="25" spans="1:11" ht="14.25" x14ac:dyDescent="0.2">
      <c r="A25" s="13" t="s">
        <v>52</v>
      </c>
      <c r="B25" s="6">
        <f>E25</f>
        <v>367.5</v>
      </c>
      <c r="C25" s="6"/>
      <c r="D25" s="6">
        <f t="shared" si="1"/>
        <v>0</v>
      </c>
      <c r="E25" s="6">
        <v>367.5</v>
      </c>
      <c r="F25" s="7">
        <f t="shared" si="2"/>
        <v>93712.5</v>
      </c>
      <c r="G25" s="6"/>
      <c r="H25" s="6"/>
      <c r="I25" s="9"/>
      <c r="J25" s="7">
        <f t="shared" si="0"/>
        <v>0</v>
      </c>
      <c r="K25" s="12" t="s">
        <v>53</v>
      </c>
    </row>
    <row r="26" spans="1:11" ht="14.25" x14ac:dyDescent="0.2">
      <c r="A26" s="13" t="s">
        <v>54</v>
      </c>
      <c r="B26" s="6">
        <f>C26</f>
        <v>120</v>
      </c>
      <c r="C26" s="6">
        <v>120</v>
      </c>
      <c r="D26" s="6">
        <f t="shared" si="1"/>
        <v>3600</v>
      </c>
      <c r="E26" s="6"/>
      <c r="F26" s="7">
        <f t="shared" si="2"/>
        <v>0</v>
      </c>
      <c r="G26" s="6"/>
      <c r="H26" s="6"/>
      <c r="I26" s="9"/>
      <c r="J26" s="7">
        <f t="shared" si="0"/>
        <v>0</v>
      </c>
      <c r="K26" s="12" t="s">
        <v>55</v>
      </c>
    </row>
    <row r="27" spans="1:11" ht="14.25" x14ac:dyDescent="0.2">
      <c r="A27" s="13" t="s">
        <v>56</v>
      </c>
      <c r="B27" s="6">
        <f>C27</f>
        <v>30</v>
      </c>
      <c r="C27" s="6">
        <v>30</v>
      </c>
      <c r="D27" s="6">
        <f t="shared" si="1"/>
        <v>900</v>
      </c>
      <c r="E27" s="6"/>
      <c r="F27" s="7">
        <f t="shared" si="2"/>
        <v>0</v>
      </c>
      <c r="G27" s="6"/>
      <c r="H27" s="6"/>
      <c r="I27" s="9"/>
      <c r="J27" s="7">
        <f t="shared" si="0"/>
        <v>0</v>
      </c>
      <c r="K27" s="12" t="s">
        <v>57</v>
      </c>
    </row>
    <row r="28" spans="1:11" ht="14.25" x14ac:dyDescent="0.2">
      <c r="A28" s="14" t="s">
        <v>58</v>
      </c>
      <c r="B28" s="6">
        <f>C28</f>
        <v>296.85000000000002</v>
      </c>
      <c r="C28" s="6">
        <v>296.85000000000002</v>
      </c>
      <c r="D28" s="6">
        <f t="shared" si="1"/>
        <v>8905.5</v>
      </c>
      <c r="E28" s="6"/>
      <c r="F28" s="7">
        <f t="shared" si="2"/>
        <v>0</v>
      </c>
      <c r="G28" s="6"/>
      <c r="H28" s="6"/>
      <c r="I28" s="9"/>
      <c r="J28" s="7">
        <f t="shared" si="0"/>
        <v>0</v>
      </c>
      <c r="K28" s="8" t="s">
        <v>59</v>
      </c>
    </row>
    <row r="29" spans="1:11" ht="14.25" x14ac:dyDescent="0.2">
      <c r="A29" s="14" t="s">
        <v>60</v>
      </c>
      <c r="B29" s="6">
        <f>C29+G29</f>
        <v>422.7</v>
      </c>
      <c r="C29" s="6">
        <v>113.7</v>
      </c>
      <c r="D29" s="6">
        <f t="shared" si="1"/>
        <v>3411</v>
      </c>
      <c r="E29" s="6"/>
      <c r="F29" s="7">
        <f t="shared" si="2"/>
        <v>0</v>
      </c>
      <c r="G29" s="6">
        <v>309</v>
      </c>
      <c r="H29" s="6">
        <v>309</v>
      </c>
      <c r="I29" s="9"/>
      <c r="J29" s="7">
        <f t="shared" si="0"/>
        <v>41097</v>
      </c>
      <c r="K29" s="3" t="s">
        <v>61</v>
      </c>
    </row>
    <row r="30" spans="1:11" ht="14.25" x14ac:dyDescent="0.2">
      <c r="A30" s="5" t="s">
        <v>62</v>
      </c>
      <c r="B30" s="6">
        <f>C30+E30</f>
        <v>2224.0500000000002</v>
      </c>
      <c r="C30" s="6">
        <v>826.5</v>
      </c>
      <c r="D30" s="6">
        <f t="shared" si="1"/>
        <v>24795</v>
      </c>
      <c r="E30" s="6">
        <v>1397.55</v>
      </c>
      <c r="F30" s="7">
        <f t="shared" si="2"/>
        <v>356375.25</v>
      </c>
      <c r="G30" s="9"/>
      <c r="H30" s="9"/>
      <c r="I30" s="9"/>
      <c r="J30" s="7">
        <f t="shared" si="0"/>
        <v>0</v>
      </c>
      <c r="K30" s="8" t="s">
        <v>218</v>
      </c>
    </row>
    <row r="31" spans="1:11" ht="14.25" x14ac:dyDescent="0.2">
      <c r="A31" s="5" t="s">
        <v>63</v>
      </c>
      <c r="B31" s="7">
        <v>343.8</v>
      </c>
      <c r="C31" s="7">
        <v>343.8</v>
      </c>
      <c r="D31" s="6">
        <f t="shared" si="1"/>
        <v>10314</v>
      </c>
      <c r="E31" s="9"/>
      <c r="F31" s="7">
        <f t="shared" si="2"/>
        <v>0</v>
      </c>
      <c r="G31" s="9"/>
      <c r="H31" s="9"/>
      <c r="I31" s="9"/>
      <c r="J31" s="7">
        <f t="shared" si="0"/>
        <v>0</v>
      </c>
      <c r="K31" s="8" t="s">
        <v>64</v>
      </c>
    </row>
    <row r="32" spans="1:11" ht="14.25" x14ac:dyDescent="0.2">
      <c r="A32" s="5" t="s">
        <v>65</v>
      </c>
      <c r="B32" s="6">
        <f t="shared" ref="B32:B37" si="3">C32+E32</f>
        <v>3193.35</v>
      </c>
      <c r="C32" s="6">
        <v>1184.8499999999999</v>
      </c>
      <c r="D32" s="6">
        <f t="shared" si="1"/>
        <v>35545.5</v>
      </c>
      <c r="E32" s="6">
        <v>2008.5</v>
      </c>
      <c r="F32" s="7">
        <f t="shared" si="2"/>
        <v>512167.5</v>
      </c>
      <c r="G32" s="9"/>
      <c r="H32" s="9"/>
      <c r="I32" s="9"/>
      <c r="J32" s="7">
        <f t="shared" si="0"/>
        <v>0</v>
      </c>
      <c r="K32" s="8" t="s">
        <v>66</v>
      </c>
    </row>
    <row r="33" spans="1:12" ht="14.25" x14ac:dyDescent="0.2">
      <c r="A33" s="5" t="s">
        <v>67</v>
      </c>
      <c r="B33" s="6">
        <f t="shared" si="3"/>
        <v>880.65</v>
      </c>
      <c r="C33" s="6">
        <v>208.5</v>
      </c>
      <c r="D33" s="6">
        <f t="shared" si="1"/>
        <v>6255</v>
      </c>
      <c r="E33" s="6">
        <v>672.15</v>
      </c>
      <c r="F33" s="7">
        <f t="shared" si="2"/>
        <v>171398.25</v>
      </c>
      <c r="G33" s="9"/>
      <c r="H33" s="9"/>
      <c r="I33" s="9"/>
      <c r="J33" s="7">
        <f t="shared" si="0"/>
        <v>0</v>
      </c>
      <c r="K33" s="8" t="s">
        <v>68</v>
      </c>
    </row>
    <row r="34" spans="1:12" ht="14.25" x14ac:dyDescent="0.2">
      <c r="A34" s="5" t="s">
        <v>69</v>
      </c>
      <c r="B34" s="7">
        <f t="shared" si="3"/>
        <v>3133.65</v>
      </c>
      <c r="C34" s="7">
        <v>2283</v>
      </c>
      <c r="D34" s="6">
        <f t="shared" si="1"/>
        <v>68490</v>
      </c>
      <c r="E34" s="7">
        <v>850.65</v>
      </c>
      <c r="F34" s="7">
        <f t="shared" si="2"/>
        <v>216915.75</v>
      </c>
      <c r="G34" s="9"/>
      <c r="H34" s="9"/>
      <c r="I34" s="9"/>
      <c r="J34" s="7">
        <f t="shared" si="0"/>
        <v>0</v>
      </c>
      <c r="K34" s="8" t="s">
        <v>70</v>
      </c>
    </row>
    <row r="35" spans="1:12" ht="14.25" x14ac:dyDescent="0.2">
      <c r="A35" s="5" t="s">
        <v>71</v>
      </c>
      <c r="B35" s="6">
        <f t="shared" si="3"/>
        <v>2281.1999999999998</v>
      </c>
      <c r="C35" s="6">
        <v>490.65</v>
      </c>
      <c r="D35" s="6">
        <f t="shared" si="1"/>
        <v>14719.5</v>
      </c>
      <c r="E35" s="6">
        <v>1790.55</v>
      </c>
      <c r="F35" s="7">
        <f t="shared" si="2"/>
        <v>456590.25</v>
      </c>
      <c r="G35" s="9"/>
      <c r="H35" s="9"/>
      <c r="I35" s="9"/>
      <c r="J35" s="7">
        <f t="shared" si="0"/>
        <v>0</v>
      </c>
      <c r="K35" s="8" t="s">
        <v>72</v>
      </c>
    </row>
    <row r="36" spans="1:12" ht="14.25" x14ac:dyDescent="0.2">
      <c r="A36" s="5" t="s">
        <v>73</v>
      </c>
      <c r="B36" s="7">
        <f t="shared" si="3"/>
        <v>8002.5</v>
      </c>
      <c r="C36" s="7">
        <v>2970</v>
      </c>
      <c r="D36" s="6">
        <f t="shared" si="1"/>
        <v>89100</v>
      </c>
      <c r="E36" s="7">
        <v>5032.5</v>
      </c>
      <c r="F36" s="7">
        <f t="shared" si="2"/>
        <v>1283287.5</v>
      </c>
      <c r="G36" s="9"/>
      <c r="H36" s="9"/>
      <c r="I36" s="9"/>
      <c r="J36" s="7">
        <f t="shared" si="0"/>
        <v>0</v>
      </c>
      <c r="K36" s="8" t="s">
        <v>74</v>
      </c>
    </row>
    <row r="37" spans="1:12" ht="14.25" x14ac:dyDescent="0.2">
      <c r="A37" s="5" t="s">
        <v>75</v>
      </c>
      <c r="B37" s="6">
        <f t="shared" si="3"/>
        <v>2428.65</v>
      </c>
      <c r="C37" s="6">
        <v>1884.9</v>
      </c>
      <c r="D37" s="6">
        <f t="shared" si="1"/>
        <v>56547</v>
      </c>
      <c r="E37" s="6">
        <v>543.75</v>
      </c>
      <c r="F37" s="7">
        <f t="shared" si="2"/>
        <v>138656.25</v>
      </c>
      <c r="G37" s="9"/>
      <c r="H37" s="9"/>
      <c r="I37" s="9"/>
      <c r="J37" s="7">
        <f t="shared" si="0"/>
        <v>0</v>
      </c>
      <c r="K37" s="12" t="s">
        <v>76</v>
      </c>
    </row>
    <row r="38" spans="1:12" ht="14.25" x14ac:dyDescent="0.2">
      <c r="A38" s="5" t="s">
        <v>77</v>
      </c>
      <c r="B38" s="6">
        <v>4542.3</v>
      </c>
      <c r="C38" s="6">
        <v>4542.3</v>
      </c>
      <c r="D38" s="6">
        <f t="shared" si="1"/>
        <v>136269</v>
      </c>
      <c r="E38" s="9"/>
      <c r="F38" s="7">
        <f t="shared" si="2"/>
        <v>0</v>
      </c>
      <c r="G38" s="9"/>
      <c r="H38" s="9"/>
      <c r="I38" s="9"/>
      <c r="J38" s="7">
        <f t="shared" si="0"/>
        <v>0</v>
      </c>
      <c r="K38" s="8" t="s">
        <v>78</v>
      </c>
    </row>
    <row r="39" spans="1:12" ht="14.25" x14ac:dyDescent="0.2">
      <c r="A39" s="5" t="s">
        <v>79</v>
      </c>
      <c r="B39" s="6">
        <f>C39+E39</f>
        <v>1585.95</v>
      </c>
      <c r="C39" s="6">
        <v>128.25</v>
      </c>
      <c r="D39" s="6">
        <f t="shared" si="1"/>
        <v>3847.5</v>
      </c>
      <c r="E39" s="6">
        <v>1457.7</v>
      </c>
      <c r="F39" s="7">
        <f t="shared" si="2"/>
        <v>371713.5</v>
      </c>
      <c r="G39" s="9"/>
      <c r="H39" s="9"/>
      <c r="I39" s="9"/>
      <c r="J39" s="7">
        <f t="shared" si="0"/>
        <v>0</v>
      </c>
      <c r="K39" s="8" t="s">
        <v>80</v>
      </c>
    </row>
    <row r="40" spans="1:12" ht="14.25" x14ac:dyDescent="0.2">
      <c r="A40" s="5" t="s">
        <v>81</v>
      </c>
      <c r="B40" s="6">
        <v>277.5</v>
      </c>
      <c r="C40" s="6"/>
      <c r="D40" s="6">
        <f t="shared" si="1"/>
        <v>0</v>
      </c>
      <c r="E40" s="6">
        <v>277.5</v>
      </c>
      <c r="F40" s="7">
        <f t="shared" si="2"/>
        <v>70762.5</v>
      </c>
      <c r="G40" s="9"/>
      <c r="H40" s="9"/>
      <c r="I40" s="9"/>
      <c r="J40" s="7">
        <f t="shared" si="0"/>
        <v>0</v>
      </c>
      <c r="K40" s="12" t="s">
        <v>82</v>
      </c>
    </row>
    <row r="41" spans="1:12" ht="14.25" x14ac:dyDescent="0.2">
      <c r="A41" s="5" t="s">
        <v>83</v>
      </c>
      <c r="B41" s="6">
        <v>118.5</v>
      </c>
      <c r="C41" s="6"/>
      <c r="D41" s="6">
        <f t="shared" si="1"/>
        <v>0</v>
      </c>
      <c r="E41" s="6">
        <v>118.5</v>
      </c>
      <c r="F41" s="7">
        <f t="shared" si="2"/>
        <v>30217.5</v>
      </c>
      <c r="G41" s="9"/>
      <c r="H41" s="9"/>
      <c r="I41" s="9"/>
      <c r="J41" s="7">
        <f t="shared" si="0"/>
        <v>0</v>
      </c>
      <c r="K41" s="12" t="s">
        <v>84</v>
      </c>
    </row>
    <row r="42" spans="1:12" ht="14.25" x14ac:dyDescent="0.2">
      <c r="A42" s="5" t="s">
        <v>85</v>
      </c>
      <c r="B42" s="6">
        <v>85.5</v>
      </c>
      <c r="C42" s="6"/>
      <c r="D42" s="6">
        <f t="shared" si="1"/>
        <v>0</v>
      </c>
      <c r="E42" s="6">
        <v>85.5</v>
      </c>
      <c r="F42" s="7">
        <f t="shared" si="2"/>
        <v>21802.5</v>
      </c>
      <c r="G42" s="9"/>
      <c r="H42" s="9"/>
      <c r="I42" s="9"/>
      <c r="J42" s="7">
        <f t="shared" si="0"/>
        <v>0</v>
      </c>
      <c r="K42" s="12" t="s">
        <v>86</v>
      </c>
    </row>
    <row r="43" spans="1:12" ht="14.25" x14ac:dyDescent="0.2">
      <c r="A43" s="5" t="s">
        <v>87</v>
      </c>
      <c r="B43" s="6">
        <v>2301.6</v>
      </c>
      <c r="C43" s="6">
        <v>2301.6</v>
      </c>
      <c r="D43" s="6">
        <f t="shared" si="1"/>
        <v>69048</v>
      </c>
      <c r="E43" s="9"/>
      <c r="F43" s="7">
        <f t="shared" si="2"/>
        <v>0</v>
      </c>
      <c r="G43" s="9"/>
      <c r="H43" s="9"/>
      <c r="I43" s="9"/>
      <c r="J43" s="7">
        <f t="shared" si="0"/>
        <v>0</v>
      </c>
      <c r="K43" s="8" t="s">
        <v>88</v>
      </c>
    </row>
    <row r="44" spans="1:12" ht="14.25" x14ac:dyDescent="0.2">
      <c r="A44" s="5" t="s">
        <v>89</v>
      </c>
      <c r="B44" s="6">
        <v>528.75</v>
      </c>
      <c r="C44" s="6">
        <v>528.75</v>
      </c>
      <c r="D44" s="6">
        <f t="shared" si="1"/>
        <v>15862.5</v>
      </c>
      <c r="E44" s="9"/>
      <c r="F44" s="7">
        <f t="shared" si="2"/>
        <v>0</v>
      </c>
      <c r="G44" s="9"/>
      <c r="H44" s="9"/>
      <c r="I44" s="9"/>
      <c r="J44" s="7">
        <f t="shared" si="0"/>
        <v>0</v>
      </c>
      <c r="K44" s="8" t="s">
        <v>90</v>
      </c>
    </row>
    <row r="45" spans="1:12" ht="14.25" x14ac:dyDescent="0.2">
      <c r="A45" s="5" t="s">
        <v>91</v>
      </c>
      <c r="B45" s="6">
        <v>1035.75</v>
      </c>
      <c r="C45" s="6">
        <v>1035.75</v>
      </c>
      <c r="D45" s="6">
        <f t="shared" si="1"/>
        <v>31072.5</v>
      </c>
      <c r="E45" s="9"/>
      <c r="F45" s="7">
        <f t="shared" si="2"/>
        <v>0</v>
      </c>
      <c r="G45" s="9"/>
      <c r="H45" s="9"/>
      <c r="I45" s="9"/>
      <c r="J45" s="7">
        <f t="shared" si="0"/>
        <v>0</v>
      </c>
      <c r="K45" s="8" t="s">
        <v>92</v>
      </c>
    </row>
    <row r="46" spans="1:12" ht="43.5" customHeight="1" x14ac:dyDescent="0.2">
      <c r="A46" s="15" t="s">
        <v>93</v>
      </c>
      <c r="B46" s="6">
        <f>E46</f>
        <v>789.45</v>
      </c>
      <c r="C46" s="6"/>
      <c r="D46" s="6">
        <f t="shared" si="1"/>
        <v>0</v>
      </c>
      <c r="E46" s="6">
        <v>789.45</v>
      </c>
      <c r="F46" s="7">
        <f t="shared" si="2"/>
        <v>201309.75</v>
      </c>
      <c r="G46" s="9"/>
      <c r="H46" s="9"/>
      <c r="I46" s="9"/>
      <c r="J46" s="7">
        <f t="shared" si="0"/>
        <v>0</v>
      </c>
      <c r="K46" s="8" t="s">
        <v>94</v>
      </c>
    </row>
    <row r="47" spans="1:12" ht="54" x14ac:dyDescent="0.2">
      <c r="A47" s="15" t="s">
        <v>95</v>
      </c>
      <c r="B47" s="6">
        <v>79.05</v>
      </c>
      <c r="C47" s="6">
        <v>79.05</v>
      </c>
      <c r="D47" s="6">
        <f t="shared" si="1"/>
        <v>2371.5</v>
      </c>
      <c r="E47" s="9"/>
      <c r="F47" s="7">
        <f t="shared" si="2"/>
        <v>0</v>
      </c>
      <c r="G47" s="9"/>
      <c r="H47" s="9"/>
      <c r="I47" s="9"/>
      <c r="J47" s="7">
        <f t="shared" si="0"/>
        <v>0</v>
      </c>
      <c r="K47" s="9" t="s">
        <v>96</v>
      </c>
    </row>
    <row r="48" spans="1:12" ht="14.25" x14ac:dyDescent="0.2">
      <c r="A48" s="5" t="s">
        <v>97</v>
      </c>
      <c r="B48" s="6">
        <f>G48</f>
        <v>1087.5</v>
      </c>
      <c r="C48" s="7"/>
      <c r="D48" s="6">
        <f t="shared" si="1"/>
        <v>0</v>
      </c>
      <c r="E48" s="7"/>
      <c r="F48" s="7">
        <f t="shared" si="2"/>
        <v>0</v>
      </c>
      <c r="G48" s="6">
        <v>1087.5</v>
      </c>
      <c r="H48" s="6">
        <v>1087.5</v>
      </c>
      <c r="I48" s="9"/>
      <c r="J48" s="7">
        <f t="shared" si="0"/>
        <v>144637.5</v>
      </c>
      <c r="K48" s="4" t="s">
        <v>98</v>
      </c>
      <c r="L48" s="1" t="s">
        <v>99</v>
      </c>
    </row>
    <row r="49" spans="1:11" ht="14.25" x14ac:dyDescent="0.15">
      <c r="A49" s="16" t="s">
        <v>100</v>
      </c>
      <c r="B49" s="17">
        <v>195</v>
      </c>
      <c r="C49" s="17"/>
      <c r="D49" s="6">
        <f t="shared" si="1"/>
        <v>0</v>
      </c>
      <c r="E49" s="17">
        <v>195</v>
      </c>
      <c r="F49" s="7">
        <f t="shared" si="2"/>
        <v>49725</v>
      </c>
      <c r="G49" s="18"/>
      <c r="H49" s="18"/>
      <c r="I49" s="8"/>
      <c r="J49" s="7">
        <f t="shared" si="0"/>
        <v>0</v>
      </c>
      <c r="K49" s="19" t="s">
        <v>101</v>
      </c>
    </row>
    <row r="50" spans="1:11" ht="14.25" x14ac:dyDescent="0.15">
      <c r="A50" s="16" t="s">
        <v>102</v>
      </c>
      <c r="B50" s="17">
        <v>352.5</v>
      </c>
      <c r="C50" s="17"/>
      <c r="D50" s="6">
        <f t="shared" si="1"/>
        <v>0</v>
      </c>
      <c r="E50" s="17">
        <v>352.5</v>
      </c>
      <c r="F50" s="7">
        <f t="shared" si="2"/>
        <v>89887.5</v>
      </c>
      <c r="G50" s="18"/>
      <c r="H50" s="18"/>
      <c r="I50" s="8"/>
      <c r="J50" s="7">
        <f t="shared" si="0"/>
        <v>0</v>
      </c>
      <c r="K50" s="19" t="s">
        <v>103</v>
      </c>
    </row>
    <row r="51" spans="1:11" ht="14.25" x14ac:dyDescent="0.15">
      <c r="A51" s="20" t="s">
        <v>104</v>
      </c>
      <c r="B51" s="17">
        <v>334.5</v>
      </c>
      <c r="C51" s="17">
        <v>334.5</v>
      </c>
      <c r="D51" s="6">
        <f t="shared" si="1"/>
        <v>10035</v>
      </c>
      <c r="E51" s="17"/>
      <c r="F51" s="7">
        <f t="shared" si="2"/>
        <v>0</v>
      </c>
      <c r="G51" s="18"/>
      <c r="H51" s="18"/>
      <c r="I51" s="8"/>
      <c r="J51" s="7">
        <f t="shared" si="0"/>
        <v>0</v>
      </c>
      <c r="K51" s="19" t="s">
        <v>105</v>
      </c>
    </row>
    <row r="52" spans="1:11" ht="14.25" x14ac:dyDescent="0.15">
      <c r="A52" s="20" t="s">
        <v>106</v>
      </c>
      <c r="B52" s="17">
        <v>435</v>
      </c>
      <c r="C52" s="17"/>
      <c r="D52" s="6">
        <f t="shared" si="1"/>
        <v>0</v>
      </c>
      <c r="E52" s="17">
        <v>435</v>
      </c>
      <c r="F52" s="7">
        <f t="shared" si="2"/>
        <v>110925</v>
      </c>
      <c r="G52" s="18"/>
      <c r="H52" s="18"/>
      <c r="I52" s="8"/>
      <c r="J52" s="7">
        <f t="shared" si="0"/>
        <v>0</v>
      </c>
      <c r="K52" s="19" t="s">
        <v>107</v>
      </c>
    </row>
    <row r="53" spans="1:11" ht="14.25" x14ac:dyDescent="0.15">
      <c r="A53" s="16" t="s">
        <v>108</v>
      </c>
      <c r="B53" s="17">
        <v>490.5</v>
      </c>
      <c r="C53" s="17"/>
      <c r="D53" s="6">
        <f t="shared" si="1"/>
        <v>0</v>
      </c>
      <c r="E53" s="17">
        <v>490.5</v>
      </c>
      <c r="F53" s="7">
        <f t="shared" si="2"/>
        <v>125077.5</v>
      </c>
      <c r="G53" s="18"/>
      <c r="H53" s="18"/>
      <c r="I53" s="8"/>
      <c r="J53" s="7">
        <f t="shared" si="0"/>
        <v>0</v>
      </c>
      <c r="K53" s="19" t="s">
        <v>109</v>
      </c>
    </row>
    <row r="54" spans="1:11" ht="14.25" x14ac:dyDescent="0.15">
      <c r="A54" s="20" t="s">
        <v>110</v>
      </c>
      <c r="B54" s="17">
        <v>541.5</v>
      </c>
      <c r="C54" s="17">
        <v>142.5</v>
      </c>
      <c r="D54" s="6">
        <f t="shared" si="1"/>
        <v>4275</v>
      </c>
      <c r="E54" s="17">
        <v>399</v>
      </c>
      <c r="F54" s="7">
        <f t="shared" si="2"/>
        <v>101745</v>
      </c>
      <c r="G54" s="18"/>
      <c r="H54" s="18"/>
      <c r="I54" s="8"/>
      <c r="J54" s="7">
        <f t="shared" si="0"/>
        <v>0</v>
      </c>
      <c r="K54" s="19" t="s">
        <v>111</v>
      </c>
    </row>
    <row r="55" spans="1:11" ht="14.25" x14ac:dyDescent="0.15">
      <c r="A55" s="20" t="s">
        <v>112</v>
      </c>
      <c r="B55" s="17">
        <v>283.5</v>
      </c>
      <c r="C55" s="17"/>
      <c r="D55" s="6">
        <f t="shared" si="1"/>
        <v>0</v>
      </c>
      <c r="E55" s="17">
        <v>283.5</v>
      </c>
      <c r="F55" s="7">
        <f t="shared" si="2"/>
        <v>72292.5</v>
      </c>
      <c r="G55" s="18"/>
      <c r="H55" s="18"/>
      <c r="I55" s="8"/>
      <c r="J55" s="7">
        <f t="shared" si="0"/>
        <v>0</v>
      </c>
      <c r="K55" s="19" t="s">
        <v>113</v>
      </c>
    </row>
    <row r="56" spans="1:11" ht="14.25" x14ac:dyDescent="0.15">
      <c r="A56" s="20" t="s">
        <v>114</v>
      </c>
      <c r="B56" s="17">
        <v>450</v>
      </c>
      <c r="C56" s="17">
        <v>450</v>
      </c>
      <c r="D56" s="6">
        <f t="shared" si="1"/>
        <v>13500</v>
      </c>
      <c r="E56" s="17"/>
      <c r="F56" s="7">
        <f t="shared" si="2"/>
        <v>0</v>
      </c>
      <c r="G56" s="18"/>
      <c r="H56" s="18"/>
      <c r="I56" s="8"/>
      <c r="J56" s="7">
        <f t="shared" si="0"/>
        <v>0</v>
      </c>
      <c r="K56" s="19" t="s">
        <v>115</v>
      </c>
    </row>
    <row r="57" spans="1:11" ht="14.25" x14ac:dyDescent="0.15">
      <c r="A57" s="20" t="s">
        <v>116</v>
      </c>
      <c r="B57" s="17">
        <v>541.5</v>
      </c>
      <c r="C57" s="17">
        <v>124.5</v>
      </c>
      <c r="D57" s="6">
        <f t="shared" si="1"/>
        <v>3735</v>
      </c>
      <c r="E57" s="17">
        <v>417</v>
      </c>
      <c r="F57" s="7">
        <f t="shared" si="2"/>
        <v>106335</v>
      </c>
      <c r="G57" s="18"/>
      <c r="H57" s="18"/>
      <c r="I57" s="8"/>
      <c r="J57" s="7">
        <f t="shared" si="0"/>
        <v>0</v>
      </c>
      <c r="K57" s="19" t="s">
        <v>117</v>
      </c>
    </row>
    <row r="58" spans="1:11" ht="14.25" x14ac:dyDescent="0.15">
      <c r="A58" s="20" t="s">
        <v>118</v>
      </c>
      <c r="B58" s="17">
        <v>135</v>
      </c>
      <c r="C58" s="17">
        <v>45</v>
      </c>
      <c r="D58" s="6">
        <f t="shared" si="1"/>
        <v>1350</v>
      </c>
      <c r="E58" s="17">
        <v>90</v>
      </c>
      <c r="F58" s="7">
        <f t="shared" si="2"/>
        <v>22950</v>
      </c>
      <c r="G58" s="18"/>
      <c r="H58" s="18"/>
      <c r="I58" s="8"/>
      <c r="J58" s="7">
        <f t="shared" si="0"/>
        <v>0</v>
      </c>
      <c r="K58" s="19" t="s">
        <v>119</v>
      </c>
    </row>
    <row r="59" spans="1:11" ht="14.25" x14ac:dyDescent="0.15">
      <c r="A59" s="21" t="s">
        <v>120</v>
      </c>
      <c r="B59" s="17">
        <v>358.5</v>
      </c>
      <c r="C59" s="17"/>
      <c r="D59" s="6">
        <f t="shared" si="1"/>
        <v>0</v>
      </c>
      <c r="E59" s="17"/>
      <c r="F59" s="7">
        <f t="shared" si="2"/>
        <v>0</v>
      </c>
      <c r="G59" s="17">
        <v>358.5</v>
      </c>
      <c r="H59" s="18">
        <v>358.5</v>
      </c>
      <c r="I59" s="22"/>
      <c r="J59" s="7">
        <f t="shared" si="0"/>
        <v>47680.5</v>
      </c>
      <c r="K59" s="19" t="s">
        <v>121</v>
      </c>
    </row>
    <row r="60" spans="1:11" ht="14.25" x14ac:dyDescent="0.15">
      <c r="A60" s="20" t="s">
        <v>122</v>
      </c>
      <c r="B60" s="17">
        <v>559.5</v>
      </c>
      <c r="C60" s="17">
        <v>456</v>
      </c>
      <c r="D60" s="6">
        <f t="shared" si="1"/>
        <v>13680</v>
      </c>
      <c r="E60" s="17">
        <v>103.5</v>
      </c>
      <c r="F60" s="7">
        <f t="shared" si="2"/>
        <v>26392.5</v>
      </c>
      <c r="G60" s="18"/>
      <c r="H60" s="18"/>
      <c r="I60" s="8"/>
      <c r="J60" s="7">
        <f t="shared" si="0"/>
        <v>0</v>
      </c>
      <c r="K60" s="19" t="s">
        <v>123</v>
      </c>
    </row>
    <row r="61" spans="1:11" ht="14.25" x14ac:dyDescent="0.15">
      <c r="A61" s="20" t="s">
        <v>124</v>
      </c>
      <c r="B61" s="17">
        <v>280.95</v>
      </c>
      <c r="C61" s="17">
        <v>130.94999999999999</v>
      </c>
      <c r="D61" s="6">
        <f t="shared" si="1"/>
        <v>3928.4999999999995</v>
      </c>
      <c r="E61" s="17">
        <v>150</v>
      </c>
      <c r="F61" s="7">
        <f t="shared" si="2"/>
        <v>38250</v>
      </c>
      <c r="G61" s="18"/>
      <c r="H61" s="18"/>
      <c r="I61" s="8"/>
      <c r="J61" s="7">
        <f t="shared" si="0"/>
        <v>0</v>
      </c>
      <c r="K61" s="19" t="s">
        <v>125</v>
      </c>
    </row>
    <row r="62" spans="1:11" ht="14.25" x14ac:dyDescent="0.15">
      <c r="A62" s="20" t="s">
        <v>126</v>
      </c>
      <c r="B62" s="17">
        <v>90</v>
      </c>
      <c r="C62" s="17"/>
      <c r="D62" s="6">
        <f t="shared" si="1"/>
        <v>0</v>
      </c>
      <c r="E62" s="17">
        <v>90</v>
      </c>
      <c r="F62" s="7">
        <f t="shared" si="2"/>
        <v>22950</v>
      </c>
      <c r="G62" s="18"/>
      <c r="H62" s="18"/>
      <c r="I62" s="8"/>
      <c r="J62" s="7">
        <f t="shared" si="0"/>
        <v>0</v>
      </c>
      <c r="K62" s="19" t="s">
        <v>127</v>
      </c>
    </row>
    <row r="63" spans="1:11" ht="14.25" x14ac:dyDescent="0.15">
      <c r="A63" s="20" t="s">
        <v>128</v>
      </c>
      <c r="B63" s="17">
        <v>111</v>
      </c>
      <c r="C63" s="17">
        <v>111</v>
      </c>
      <c r="D63" s="6">
        <f t="shared" si="1"/>
        <v>3330</v>
      </c>
      <c r="E63" s="17"/>
      <c r="F63" s="7">
        <f t="shared" si="2"/>
        <v>0</v>
      </c>
      <c r="G63" s="18"/>
      <c r="H63" s="18"/>
      <c r="I63" s="8"/>
      <c r="J63" s="7">
        <f t="shared" si="0"/>
        <v>0</v>
      </c>
      <c r="K63" s="19" t="s">
        <v>129</v>
      </c>
    </row>
    <row r="64" spans="1:11" ht="14.25" x14ac:dyDescent="0.15">
      <c r="A64" s="20" t="s">
        <v>130</v>
      </c>
      <c r="B64" s="17">
        <v>37.5</v>
      </c>
      <c r="C64" s="17">
        <v>37.5</v>
      </c>
      <c r="D64" s="6">
        <f t="shared" si="1"/>
        <v>1125</v>
      </c>
      <c r="E64" s="17"/>
      <c r="F64" s="7">
        <f t="shared" si="2"/>
        <v>0</v>
      </c>
      <c r="G64" s="18"/>
      <c r="H64" s="18"/>
      <c r="I64" s="8"/>
      <c r="J64" s="7">
        <f t="shared" si="0"/>
        <v>0</v>
      </c>
      <c r="K64" s="19" t="s">
        <v>131</v>
      </c>
    </row>
    <row r="65" spans="1:11" ht="14.25" x14ac:dyDescent="0.15">
      <c r="A65" s="20" t="s">
        <v>132</v>
      </c>
      <c r="B65" s="17">
        <v>63</v>
      </c>
      <c r="C65" s="17">
        <v>18</v>
      </c>
      <c r="D65" s="6">
        <f t="shared" si="1"/>
        <v>540</v>
      </c>
      <c r="E65" s="17">
        <v>45</v>
      </c>
      <c r="F65" s="7">
        <f t="shared" si="2"/>
        <v>11475</v>
      </c>
      <c r="G65" s="18"/>
      <c r="H65" s="18"/>
      <c r="I65" s="8"/>
      <c r="J65" s="7">
        <f t="shared" si="0"/>
        <v>0</v>
      </c>
      <c r="K65" s="19" t="s">
        <v>133</v>
      </c>
    </row>
    <row r="66" spans="1:11" ht="14.25" x14ac:dyDescent="0.15">
      <c r="A66" s="20" t="s">
        <v>134</v>
      </c>
      <c r="B66" s="17">
        <v>154.05000000000001</v>
      </c>
      <c r="C66" s="17">
        <v>154.05000000000001</v>
      </c>
      <c r="D66" s="6">
        <f t="shared" si="1"/>
        <v>4621.5</v>
      </c>
      <c r="E66" s="17"/>
      <c r="F66" s="7">
        <f t="shared" si="2"/>
        <v>0</v>
      </c>
      <c r="G66" s="18"/>
      <c r="H66" s="18"/>
      <c r="I66" s="8"/>
      <c r="J66" s="7">
        <f t="shared" si="0"/>
        <v>0</v>
      </c>
      <c r="K66" s="23" t="s">
        <v>135</v>
      </c>
    </row>
    <row r="67" spans="1:11" ht="14.25" x14ac:dyDescent="0.15">
      <c r="A67" s="20" t="s">
        <v>136</v>
      </c>
      <c r="B67" s="17">
        <v>103.5</v>
      </c>
      <c r="C67" s="17"/>
      <c r="D67" s="6">
        <f t="shared" si="1"/>
        <v>0</v>
      </c>
      <c r="E67" s="17">
        <v>103.5</v>
      </c>
      <c r="F67" s="7">
        <f t="shared" si="2"/>
        <v>26392.5</v>
      </c>
      <c r="G67" s="18"/>
      <c r="H67" s="18"/>
      <c r="I67" s="8"/>
      <c r="J67" s="7">
        <f t="shared" si="0"/>
        <v>0</v>
      </c>
      <c r="K67" s="19" t="s">
        <v>137</v>
      </c>
    </row>
    <row r="68" spans="1:11" ht="14.25" x14ac:dyDescent="0.15">
      <c r="A68" s="20" t="s">
        <v>138</v>
      </c>
      <c r="B68" s="17">
        <v>111</v>
      </c>
      <c r="C68" s="17">
        <v>52.5</v>
      </c>
      <c r="D68" s="6">
        <f t="shared" si="1"/>
        <v>1575</v>
      </c>
      <c r="E68" s="17">
        <v>58.5</v>
      </c>
      <c r="F68" s="7">
        <f t="shared" si="2"/>
        <v>14917.5</v>
      </c>
      <c r="G68" s="18"/>
      <c r="H68" s="18"/>
      <c r="I68" s="8"/>
      <c r="J68" s="7">
        <f t="shared" si="0"/>
        <v>0</v>
      </c>
      <c r="K68" s="19" t="s">
        <v>139</v>
      </c>
    </row>
    <row r="69" spans="1:11" ht="14.25" x14ac:dyDescent="0.15">
      <c r="A69" s="20" t="s">
        <v>140</v>
      </c>
      <c r="B69" s="17">
        <v>70.5</v>
      </c>
      <c r="C69" s="17"/>
      <c r="D69" s="6">
        <f t="shared" si="1"/>
        <v>0</v>
      </c>
      <c r="E69" s="17">
        <v>70.5</v>
      </c>
      <c r="F69" s="7">
        <f t="shared" si="2"/>
        <v>17977.5</v>
      </c>
      <c r="G69" s="18"/>
      <c r="H69" s="18"/>
      <c r="I69" s="8"/>
      <c r="J69" s="7">
        <f t="shared" si="0"/>
        <v>0</v>
      </c>
      <c r="K69" s="19" t="s">
        <v>141</v>
      </c>
    </row>
    <row r="70" spans="1:11" ht="14.25" x14ac:dyDescent="0.15">
      <c r="A70" s="24" t="s">
        <v>142</v>
      </c>
      <c r="B70" s="17">
        <v>60</v>
      </c>
      <c r="C70" s="17">
        <v>60</v>
      </c>
      <c r="D70" s="6">
        <f t="shared" si="1"/>
        <v>1800</v>
      </c>
      <c r="E70" s="17"/>
      <c r="F70" s="7">
        <f t="shared" si="2"/>
        <v>0</v>
      </c>
      <c r="G70" s="18"/>
      <c r="H70" s="18"/>
      <c r="I70" s="8"/>
      <c r="J70" s="7">
        <f t="shared" ref="J70:J108" si="4">H70*133+I70*93</f>
        <v>0</v>
      </c>
      <c r="K70" s="25" t="s">
        <v>143</v>
      </c>
    </row>
    <row r="71" spans="1:11" ht="14.25" x14ac:dyDescent="0.15">
      <c r="A71" s="24" t="s">
        <v>144</v>
      </c>
      <c r="B71" s="17">
        <v>127.5</v>
      </c>
      <c r="C71" s="17"/>
      <c r="D71" s="6">
        <f t="shared" ref="D71:D108" si="5">C71*30</f>
        <v>0</v>
      </c>
      <c r="E71" s="17">
        <v>127.5</v>
      </c>
      <c r="F71" s="7">
        <f t="shared" ref="F71:F108" si="6">E71*255</f>
        <v>32512.5</v>
      </c>
      <c r="G71" s="18"/>
      <c r="H71" s="18"/>
      <c r="I71" s="8"/>
      <c r="J71" s="7">
        <f t="shared" si="4"/>
        <v>0</v>
      </c>
      <c r="K71" s="25" t="s">
        <v>145</v>
      </c>
    </row>
    <row r="72" spans="1:11" ht="14.25" x14ac:dyDescent="0.15">
      <c r="A72" s="24" t="s">
        <v>146</v>
      </c>
      <c r="B72" s="17">
        <v>717</v>
      </c>
      <c r="C72" s="17"/>
      <c r="D72" s="6">
        <f t="shared" si="5"/>
        <v>0</v>
      </c>
      <c r="E72" s="17">
        <v>717</v>
      </c>
      <c r="F72" s="7">
        <f t="shared" si="6"/>
        <v>182835</v>
      </c>
      <c r="G72" s="18"/>
      <c r="H72" s="18"/>
      <c r="I72" s="8"/>
      <c r="J72" s="7">
        <f t="shared" si="4"/>
        <v>0</v>
      </c>
      <c r="K72" s="25" t="s">
        <v>147</v>
      </c>
    </row>
    <row r="73" spans="1:11" ht="14.25" x14ac:dyDescent="0.15">
      <c r="A73" s="24" t="s">
        <v>148</v>
      </c>
      <c r="B73" s="17">
        <v>67.5</v>
      </c>
      <c r="C73" s="17">
        <v>67.5</v>
      </c>
      <c r="D73" s="6">
        <f t="shared" si="5"/>
        <v>2025</v>
      </c>
      <c r="E73" s="17"/>
      <c r="F73" s="7">
        <f t="shared" si="6"/>
        <v>0</v>
      </c>
      <c r="G73" s="18"/>
      <c r="H73" s="18"/>
      <c r="I73" s="8"/>
      <c r="J73" s="7">
        <f t="shared" si="4"/>
        <v>0</v>
      </c>
      <c r="K73" s="25" t="s">
        <v>149</v>
      </c>
    </row>
    <row r="74" spans="1:11" ht="14.25" x14ac:dyDescent="0.15">
      <c r="A74" s="2" t="s">
        <v>150</v>
      </c>
      <c r="B74" s="17">
        <v>34.5</v>
      </c>
      <c r="C74" s="17">
        <v>34.5</v>
      </c>
      <c r="D74" s="6">
        <f t="shared" si="5"/>
        <v>1035</v>
      </c>
      <c r="E74" s="17"/>
      <c r="F74" s="7">
        <f t="shared" si="6"/>
        <v>0</v>
      </c>
      <c r="G74" s="18"/>
      <c r="H74" s="18"/>
      <c r="I74" s="8"/>
      <c r="J74" s="7">
        <f t="shared" si="4"/>
        <v>0</v>
      </c>
      <c r="K74" s="25" t="s">
        <v>151</v>
      </c>
    </row>
    <row r="75" spans="1:11" ht="14.25" x14ac:dyDescent="0.15">
      <c r="A75" s="2" t="s">
        <v>152</v>
      </c>
      <c r="B75" s="17">
        <v>199.5</v>
      </c>
      <c r="C75" s="17">
        <v>94.5</v>
      </c>
      <c r="D75" s="6">
        <f t="shared" si="5"/>
        <v>2835</v>
      </c>
      <c r="E75" s="17">
        <v>105</v>
      </c>
      <c r="F75" s="7">
        <f t="shared" si="6"/>
        <v>26775</v>
      </c>
      <c r="G75" s="18"/>
      <c r="H75" s="18"/>
      <c r="I75" s="8"/>
      <c r="J75" s="7">
        <f t="shared" si="4"/>
        <v>0</v>
      </c>
      <c r="K75" s="25" t="s">
        <v>153</v>
      </c>
    </row>
    <row r="76" spans="1:11" ht="14.25" x14ac:dyDescent="0.15">
      <c r="A76" s="2" t="s">
        <v>154</v>
      </c>
      <c r="B76" s="17">
        <v>673.5</v>
      </c>
      <c r="C76" s="17">
        <v>186</v>
      </c>
      <c r="D76" s="6">
        <f t="shared" si="5"/>
        <v>5580</v>
      </c>
      <c r="E76" s="17">
        <v>487.5</v>
      </c>
      <c r="F76" s="7">
        <f t="shared" si="6"/>
        <v>124312.5</v>
      </c>
      <c r="G76" s="18"/>
      <c r="H76" s="18"/>
      <c r="I76" s="8"/>
      <c r="J76" s="7">
        <f t="shared" si="4"/>
        <v>0</v>
      </c>
      <c r="K76" s="25" t="s">
        <v>155</v>
      </c>
    </row>
    <row r="77" spans="1:11" ht="14.25" x14ac:dyDescent="0.15">
      <c r="A77" s="2" t="s">
        <v>156</v>
      </c>
      <c r="B77" s="17">
        <v>592.5</v>
      </c>
      <c r="C77" s="17"/>
      <c r="D77" s="6">
        <f t="shared" si="5"/>
        <v>0</v>
      </c>
      <c r="E77" s="17">
        <v>592.5</v>
      </c>
      <c r="F77" s="7">
        <f t="shared" si="6"/>
        <v>151087.5</v>
      </c>
      <c r="G77" s="18"/>
      <c r="H77" s="18"/>
      <c r="I77" s="8"/>
      <c r="J77" s="7">
        <f t="shared" si="4"/>
        <v>0</v>
      </c>
      <c r="K77" s="25" t="s">
        <v>157</v>
      </c>
    </row>
    <row r="78" spans="1:11" ht="14.25" x14ac:dyDescent="0.15">
      <c r="A78" s="2" t="s">
        <v>158</v>
      </c>
      <c r="B78" s="17">
        <v>142.5</v>
      </c>
      <c r="C78" s="17">
        <v>142.5</v>
      </c>
      <c r="D78" s="6">
        <f t="shared" si="5"/>
        <v>4275</v>
      </c>
      <c r="E78" s="17"/>
      <c r="F78" s="7">
        <f t="shared" si="6"/>
        <v>0</v>
      </c>
      <c r="G78" s="18"/>
      <c r="H78" s="18"/>
      <c r="I78" s="8"/>
      <c r="J78" s="7">
        <f t="shared" si="4"/>
        <v>0</v>
      </c>
      <c r="K78" s="25" t="s">
        <v>159</v>
      </c>
    </row>
    <row r="79" spans="1:11" ht="14.25" x14ac:dyDescent="0.15">
      <c r="A79" s="2" t="s">
        <v>160</v>
      </c>
      <c r="B79" s="17">
        <v>375</v>
      </c>
      <c r="C79" s="17">
        <v>45</v>
      </c>
      <c r="D79" s="6">
        <f t="shared" si="5"/>
        <v>1350</v>
      </c>
      <c r="E79" s="17">
        <v>330</v>
      </c>
      <c r="F79" s="7">
        <f t="shared" si="6"/>
        <v>84150</v>
      </c>
      <c r="G79" s="18"/>
      <c r="H79" s="18"/>
      <c r="I79" s="8"/>
      <c r="J79" s="7">
        <f t="shared" si="4"/>
        <v>0</v>
      </c>
      <c r="K79" s="25" t="s">
        <v>161</v>
      </c>
    </row>
    <row r="80" spans="1:11" ht="14.25" x14ac:dyDescent="0.15">
      <c r="A80" s="26" t="s">
        <v>162</v>
      </c>
      <c r="B80" s="17">
        <v>9</v>
      </c>
      <c r="C80" s="17"/>
      <c r="D80" s="6">
        <f t="shared" si="5"/>
        <v>0</v>
      </c>
      <c r="E80" s="17">
        <v>9</v>
      </c>
      <c r="F80" s="7">
        <f t="shared" si="6"/>
        <v>2295</v>
      </c>
      <c r="G80" s="18"/>
      <c r="H80" s="18"/>
      <c r="I80" s="8"/>
      <c r="J80" s="7">
        <f t="shared" si="4"/>
        <v>0</v>
      </c>
      <c r="K80" s="25" t="s">
        <v>163</v>
      </c>
    </row>
    <row r="81" spans="1:11" ht="14.25" x14ac:dyDescent="0.15">
      <c r="A81" s="26" t="s">
        <v>164</v>
      </c>
      <c r="B81" s="17">
        <v>345</v>
      </c>
      <c r="C81" s="17"/>
      <c r="D81" s="6">
        <f t="shared" si="5"/>
        <v>0</v>
      </c>
      <c r="E81" s="17">
        <v>345</v>
      </c>
      <c r="F81" s="7">
        <f t="shared" si="6"/>
        <v>87975</v>
      </c>
      <c r="G81" s="18"/>
      <c r="H81" s="18"/>
      <c r="I81" s="8"/>
      <c r="J81" s="7">
        <f t="shared" si="4"/>
        <v>0</v>
      </c>
      <c r="K81" s="25" t="s">
        <v>165</v>
      </c>
    </row>
    <row r="82" spans="1:11" ht="14.25" x14ac:dyDescent="0.15">
      <c r="A82" s="2" t="s">
        <v>166</v>
      </c>
      <c r="B82" s="17">
        <v>83.25</v>
      </c>
      <c r="C82" s="17">
        <v>53.25</v>
      </c>
      <c r="D82" s="6">
        <f t="shared" si="5"/>
        <v>1597.5</v>
      </c>
      <c r="E82" s="17">
        <v>30</v>
      </c>
      <c r="F82" s="7">
        <f t="shared" si="6"/>
        <v>7650</v>
      </c>
      <c r="G82" s="18"/>
      <c r="H82" s="18"/>
      <c r="I82" s="8"/>
      <c r="J82" s="7">
        <f t="shared" si="4"/>
        <v>0</v>
      </c>
      <c r="K82" s="25" t="s">
        <v>167</v>
      </c>
    </row>
    <row r="83" spans="1:11" ht="14.25" x14ac:dyDescent="0.15">
      <c r="A83" s="2" t="s">
        <v>168</v>
      </c>
      <c r="B83" s="17">
        <v>150</v>
      </c>
      <c r="C83" s="17"/>
      <c r="D83" s="6">
        <f t="shared" si="5"/>
        <v>0</v>
      </c>
      <c r="E83" s="17">
        <v>150</v>
      </c>
      <c r="F83" s="7">
        <f t="shared" si="6"/>
        <v>38250</v>
      </c>
      <c r="G83" s="18"/>
      <c r="H83" s="18"/>
      <c r="I83" s="8"/>
      <c r="J83" s="7">
        <f t="shared" si="4"/>
        <v>0</v>
      </c>
      <c r="K83" s="25" t="s">
        <v>169</v>
      </c>
    </row>
    <row r="84" spans="1:11" ht="14.25" x14ac:dyDescent="0.15">
      <c r="A84" s="26" t="s">
        <v>170</v>
      </c>
      <c r="B84" s="17">
        <v>657</v>
      </c>
      <c r="C84" s="17">
        <v>135</v>
      </c>
      <c r="D84" s="6">
        <f t="shared" si="5"/>
        <v>4050</v>
      </c>
      <c r="E84" s="17">
        <v>522</v>
      </c>
      <c r="F84" s="7">
        <f t="shared" si="6"/>
        <v>133110</v>
      </c>
      <c r="G84" s="18"/>
      <c r="H84" s="18"/>
      <c r="I84" s="8"/>
      <c r="J84" s="7">
        <f t="shared" si="4"/>
        <v>0</v>
      </c>
      <c r="K84" s="25" t="s">
        <v>171</v>
      </c>
    </row>
    <row r="85" spans="1:11" ht="14.25" x14ac:dyDescent="0.15">
      <c r="A85" s="26" t="s">
        <v>172</v>
      </c>
      <c r="B85" s="17">
        <v>252</v>
      </c>
      <c r="C85" s="17"/>
      <c r="D85" s="6">
        <f t="shared" si="5"/>
        <v>0</v>
      </c>
      <c r="E85" s="17">
        <v>252</v>
      </c>
      <c r="F85" s="7">
        <f t="shared" si="6"/>
        <v>64260</v>
      </c>
      <c r="G85" s="18"/>
      <c r="H85" s="18"/>
      <c r="I85" s="8"/>
      <c r="J85" s="7">
        <f t="shared" si="4"/>
        <v>0</v>
      </c>
      <c r="K85" s="25" t="s">
        <v>173</v>
      </c>
    </row>
    <row r="86" spans="1:11" ht="14.25" x14ac:dyDescent="0.15">
      <c r="A86" s="26" t="s">
        <v>174</v>
      </c>
      <c r="B86" s="17">
        <v>175.5</v>
      </c>
      <c r="C86" s="17">
        <v>25.5</v>
      </c>
      <c r="D86" s="6">
        <f t="shared" si="5"/>
        <v>765</v>
      </c>
      <c r="E86" s="17">
        <v>150</v>
      </c>
      <c r="F86" s="7">
        <f t="shared" si="6"/>
        <v>38250</v>
      </c>
      <c r="G86" s="18"/>
      <c r="H86" s="18"/>
      <c r="I86" s="8"/>
      <c r="J86" s="7">
        <f t="shared" si="4"/>
        <v>0</v>
      </c>
      <c r="K86" s="25" t="s">
        <v>175</v>
      </c>
    </row>
    <row r="87" spans="1:11" ht="14.25" x14ac:dyDescent="0.15">
      <c r="A87" s="26" t="s">
        <v>176</v>
      </c>
      <c r="B87" s="17">
        <v>381</v>
      </c>
      <c r="C87" s="17">
        <v>25.5</v>
      </c>
      <c r="D87" s="6">
        <f t="shared" si="5"/>
        <v>765</v>
      </c>
      <c r="E87" s="17">
        <v>355.5</v>
      </c>
      <c r="F87" s="7">
        <f t="shared" si="6"/>
        <v>90652.5</v>
      </c>
      <c r="G87" s="18"/>
      <c r="H87" s="18"/>
      <c r="I87" s="8"/>
      <c r="J87" s="7">
        <f t="shared" si="4"/>
        <v>0</v>
      </c>
      <c r="K87" s="25" t="s">
        <v>177</v>
      </c>
    </row>
    <row r="88" spans="1:11" ht="14.25" x14ac:dyDescent="0.15">
      <c r="A88" s="26" t="s">
        <v>178</v>
      </c>
      <c r="B88" s="17">
        <v>628.5</v>
      </c>
      <c r="C88" s="17">
        <v>628.5</v>
      </c>
      <c r="D88" s="6">
        <f t="shared" si="5"/>
        <v>18855</v>
      </c>
      <c r="E88" s="17"/>
      <c r="F88" s="7">
        <f t="shared" si="6"/>
        <v>0</v>
      </c>
      <c r="G88" s="18"/>
      <c r="H88" s="18"/>
      <c r="I88" s="8"/>
      <c r="J88" s="7">
        <f t="shared" si="4"/>
        <v>0</v>
      </c>
      <c r="K88" s="25" t="s">
        <v>179</v>
      </c>
    </row>
    <row r="89" spans="1:11" ht="14.25" x14ac:dyDescent="0.15">
      <c r="A89" s="26" t="s">
        <v>180</v>
      </c>
      <c r="B89" s="17">
        <v>262.5</v>
      </c>
      <c r="C89" s="17"/>
      <c r="D89" s="6">
        <f t="shared" si="5"/>
        <v>0</v>
      </c>
      <c r="E89" s="17">
        <v>262.5</v>
      </c>
      <c r="F89" s="7">
        <f t="shared" si="6"/>
        <v>66937.5</v>
      </c>
      <c r="G89" s="18"/>
      <c r="H89" s="18"/>
      <c r="I89" s="8"/>
      <c r="J89" s="7">
        <f t="shared" si="4"/>
        <v>0</v>
      </c>
      <c r="K89" s="25" t="s">
        <v>181</v>
      </c>
    </row>
    <row r="90" spans="1:11" ht="14.25" x14ac:dyDescent="0.15">
      <c r="A90" s="26" t="s">
        <v>182</v>
      </c>
      <c r="B90" s="17">
        <v>390</v>
      </c>
      <c r="C90" s="17">
        <v>150</v>
      </c>
      <c r="D90" s="6">
        <f t="shared" si="5"/>
        <v>4500</v>
      </c>
      <c r="E90" s="17">
        <v>240</v>
      </c>
      <c r="F90" s="7">
        <f t="shared" si="6"/>
        <v>61200</v>
      </c>
      <c r="G90" s="18"/>
      <c r="H90" s="18"/>
      <c r="I90" s="8"/>
      <c r="J90" s="7">
        <f t="shared" si="4"/>
        <v>0</v>
      </c>
      <c r="K90" s="25" t="s">
        <v>183</v>
      </c>
    </row>
    <row r="91" spans="1:11" ht="14.25" x14ac:dyDescent="0.15">
      <c r="A91" s="26" t="s">
        <v>184</v>
      </c>
      <c r="B91" s="17">
        <v>201</v>
      </c>
      <c r="C91" s="17"/>
      <c r="D91" s="6">
        <f t="shared" si="5"/>
        <v>0</v>
      </c>
      <c r="E91" s="17">
        <v>201</v>
      </c>
      <c r="F91" s="7">
        <f t="shared" si="6"/>
        <v>51255</v>
      </c>
      <c r="G91" s="18"/>
      <c r="H91" s="18"/>
      <c r="I91" s="8"/>
      <c r="J91" s="7">
        <f t="shared" si="4"/>
        <v>0</v>
      </c>
      <c r="K91" s="25" t="s">
        <v>185</v>
      </c>
    </row>
    <row r="92" spans="1:11" ht="14.25" x14ac:dyDescent="0.15">
      <c r="A92" s="26" t="s">
        <v>186</v>
      </c>
      <c r="B92" s="17">
        <v>79.5</v>
      </c>
      <c r="C92" s="17"/>
      <c r="D92" s="6">
        <f t="shared" si="5"/>
        <v>0</v>
      </c>
      <c r="E92" s="17">
        <v>79.5</v>
      </c>
      <c r="F92" s="7">
        <f t="shared" si="6"/>
        <v>20272.5</v>
      </c>
      <c r="G92" s="18"/>
      <c r="H92" s="18"/>
      <c r="I92" s="8"/>
      <c r="J92" s="7">
        <f t="shared" si="4"/>
        <v>0</v>
      </c>
      <c r="K92" s="25" t="s">
        <v>187</v>
      </c>
    </row>
    <row r="93" spans="1:11" ht="14.25" x14ac:dyDescent="0.15">
      <c r="A93" s="26" t="s">
        <v>188</v>
      </c>
      <c r="B93" s="17">
        <v>120</v>
      </c>
      <c r="C93" s="17"/>
      <c r="D93" s="6">
        <f t="shared" si="5"/>
        <v>0</v>
      </c>
      <c r="E93" s="17">
        <v>120</v>
      </c>
      <c r="F93" s="7">
        <f t="shared" si="6"/>
        <v>30600</v>
      </c>
      <c r="G93" s="18"/>
      <c r="H93" s="18"/>
      <c r="I93" s="8"/>
      <c r="J93" s="7">
        <f t="shared" si="4"/>
        <v>0</v>
      </c>
      <c r="K93" s="25" t="s">
        <v>189</v>
      </c>
    </row>
    <row r="94" spans="1:11" ht="14.25" x14ac:dyDescent="0.15">
      <c r="A94" s="26" t="s">
        <v>190</v>
      </c>
      <c r="B94" s="17">
        <v>184.5</v>
      </c>
      <c r="C94" s="17"/>
      <c r="D94" s="6">
        <f t="shared" si="5"/>
        <v>0</v>
      </c>
      <c r="E94" s="17">
        <v>184.5</v>
      </c>
      <c r="F94" s="7">
        <f t="shared" si="6"/>
        <v>47047.5</v>
      </c>
      <c r="G94" s="18"/>
      <c r="H94" s="18"/>
      <c r="I94" s="8"/>
      <c r="J94" s="7">
        <f t="shared" si="4"/>
        <v>0</v>
      </c>
      <c r="K94" s="25" t="s">
        <v>191</v>
      </c>
    </row>
    <row r="95" spans="1:11" ht="14.25" x14ac:dyDescent="0.15">
      <c r="A95" s="26" t="s">
        <v>192</v>
      </c>
      <c r="B95" s="17">
        <v>102</v>
      </c>
      <c r="C95" s="17"/>
      <c r="D95" s="6">
        <f t="shared" si="5"/>
        <v>0</v>
      </c>
      <c r="E95" s="17">
        <v>102</v>
      </c>
      <c r="F95" s="7">
        <f t="shared" si="6"/>
        <v>26010</v>
      </c>
      <c r="G95" s="18"/>
      <c r="H95" s="18"/>
      <c r="I95" s="8"/>
      <c r="J95" s="7">
        <f t="shared" si="4"/>
        <v>0</v>
      </c>
      <c r="K95" s="25" t="s">
        <v>193</v>
      </c>
    </row>
    <row r="96" spans="1:11" ht="14.25" x14ac:dyDescent="0.15">
      <c r="A96" s="26" t="s">
        <v>194</v>
      </c>
      <c r="B96" s="17">
        <v>297</v>
      </c>
      <c r="C96" s="17">
        <v>126</v>
      </c>
      <c r="D96" s="6">
        <f t="shared" si="5"/>
        <v>3780</v>
      </c>
      <c r="E96" s="17">
        <v>171</v>
      </c>
      <c r="F96" s="7">
        <f t="shared" si="6"/>
        <v>43605</v>
      </c>
      <c r="G96" s="18"/>
      <c r="H96" s="18"/>
      <c r="I96" s="8"/>
      <c r="J96" s="7">
        <f t="shared" si="4"/>
        <v>0</v>
      </c>
      <c r="K96" s="25" t="s">
        <v>195</v>
      </c>
    </row>
    <row r="97" spans="1:11" ht="14.25" x14ac:dyDescent="0.15">
      <c r="A97" s="26" t="s">
        <v>196</v>
      </c>
      <c r="B97" s="17">
        <v>151.5</v>
      </c>
      <c r="C97" s="17"/>
      <c r="D97" s="6">
        <f t="shared" si="5"/>
        <v>0</v>
      </c>
      <c r="E97" s="17">
        <v>151.5</v>
      </c>
      <c r="F97" s="7">
        <f t="shared" si="6"/>
        <v>38632.5</v>
      </c>
      <c r="G97" s="18"/>
      <c r="H97" s="18"/>
      <c r="I97" s="8"/>
      <c r="J97" s="7">
        <f t="shared" si="4"/>
        <v>0</v>
      </c>
      <c r="K97" s="25" t="s">
        <v>197</v>
      </c>
    </row>
    <row r="98" spans="1:11" ht="14.25" x14ac:dyDescent="0.15">
      <c r="A98" s="26" t="s">
        <v>198</v>
      </c>
      <c r="B98" s="17">
        <v>127.5</v>
      </c>
      <c r="C98" s="17"/>
      <c r="D98" s="6">
        <f t="shared" si="5"/>
        <v>0</v>
      </c>
      <c r="E98" s="17">
        <v>127.5</v>
      </c>
      <c r="F98" s="7">
        <f t="shared" si="6"/>
        <v>32512.5</v>
      </c>
      <c r="G98" s="18"/>
      <c r="H98" s="18"/>
      <c r="I98" s="8"/>
      <c r="J98" s="7">
        <f t="shared" si="4"/>
        <v>0</v>
      </c>
      <c r="K98" s="25" t="s">
        <v>199</v>
      </c>
    </row>
    <row r="99" spans="1:11" ht="14.25" x14ac:dyDescent="0.15">
      <c r="A99" s="26" t="s">
        <v>200</v>
      </c>
      <c r="B99" s="17">
        <v>15</v>
      </c>
      <c r="C99" s="17"/>
      <c r="D99" s="6">
        <f t="shared" si="5"/>
        <v>0</v>
      </c>
      <c r="E99" s="17">
        <v>15</v>
      </c>
      <c r="F99" s="7">
        <f t="shared" si="6"/>
        <v>3825</v>
      </c>
      <c r="G99" s="18"/>
      <c r="H99" s="18"/>
      <c r="I99" s="8"/>
      <c r="J99" s="7">
        <f t="shared" si="4"/>
        <v>0</v>
      </c>
      <c r="K99" s="25" t="s">
        <v>201</v>
      </c>
    </row>
    <row r="100" spans="1:11" ht="14.25" x14ac:dyDescent="0.15">
      <c r="A100" s="26" t="s">
        <v>202</v>
      </c>
      <c r="B100" s="17">
        <v>123</v>
      </c>
      <c r="C100" s="17">
        <v>123</v>
      </c>
      <c r="D100" s="6">
        <f t="shared" si="5"/>
        <v>3690</v>
      </c>
      <c r="E100" s="17"/>
      <c r="F100" s="7">
        <f t="shared" si="6"/>
        <v>0</v>
      </c>
      <c r="G100" s="18"/>
      <c r="H100" s="18"/>
      <c r="I100" s="8"/>
      <c r="J100" s="7">
        <f t="shared" si="4"/>
        <v>0</v>
      </c>
      <c r="K100" s="25" t="s">
        <v>203</v>
      </c>
    </row>
    <row r="101" spans="1:11" ht="14.25" x14ac:dyDescent="0.15">
      <c r="A101" s="26" t="s">
        <v>204</v>
      </c>
      <c r="B101" s="17">
        <v>136.5</v>
      </c>
      <c r="C101" s="17"/>
      <c r="D101" s="6">
        <f t="shared" si="5"/>
        <v>0</v>
      </c>
      <c r="E101" s="17">
        <v>136.5</v>
      </c>
      <c r="F101" s="7">
        <f t="shared" si="6"/>
        <v>34807.5</v>
      </c>
      <c r="G101" s="18"/>
      <c r="H101" s="18"/>
      <c r="I101" s="8"/>
      <c r="J101" s="7">
        <f t="shared" si="4"/>
        <v>0</v>
      </c>
      <c r="K101" s="25" t="s">
        <v>205</v>
      </c>
    </row>
    <row r="102" spans="1:11" ht="14.25" x14ac:dyDescent="0.15">
      <c r="A102" s="27" t="s">
        <v>176</v>
      </c>
      <c r="B102" s="18">
        <v>344.25</v>
      </c>
      <c r="C102" s="18">
        <v>90</v>
      </c>
      <c r="D102" s="6">
        <f t="shared" si="5"/>
        <v>2700</v>
      </c>
      <c r="E102" s="18">
        <v>254.25</v>
      </c>
      <c r="F102" s="7">
        <f t="shared" si="6"/>
        <v>64833.75</v>
      </c>
      <c r="G102" s="18"/>
      <c r="H102" s="18"/>
      <c r="I102" s="27"/>
      <c r="J102" s="7">
        <f t="shared" si="4"/>
        <v>0</v>
      </c>
      <c r="K102" s="25" t="s">
        <v>177</v>
      </c>
    </row>
    <row r="103" spans="1:11" ht="14.25" x14ac:dyDescent="0.15">
      <c r="A103" s="27" t="s">
        <v>206</v>
      </c>
      <c r="B103" s="18">
        <v>104.25</v>
      </c>
      <c r="C103" s="18">
        <v>104.25</v>
      </c>
      <c r="D103" s="6">
        <f t="shared" si="5"/>
        <v>3127.5</v>
      </c>
      <c r="E103" s="18"/>
      <c r="F103" s="7">
        <f t="shared" si="6"/>
        <v>0</v>
      </c>
      <c r="G103" s="18"/>
      <c r="H103" s="18"/>
      <c r="I103" s="27"/>
      <c r="J103" s="7">
        <f t="shared" si="4"/>
        <v>0</v>
      </c>
      <c r="K103" s="25" t="s">
        <v>207</v>
      </c>
    </row>
    <row r="104" spans="1:11" ht="14.25" x14ac:dyDescent="0.15">
      <c r="A104" s="27" t="s">
        <v>208</v>
      </c>
      <c r="B104" s="18">
        <v>325.5</v>
      </c>
      <c r="C104" s="18">
        <v>325.5</v>
      </c>
      <c r="D104" s="6">
        <f t="shared" si="5"/>
        <v>9765</v>
      </c>
      <c r="E104" s="18"/>
      <c r="F104" s="7">
        <f t="shared" si="6"/>
        <v>0</v>
      </c>
      <c r="G104" s="18"/>
      <c r="H104" s="18"/>
      <c r="I104" s="27"/>
      <c r="J104" s="7">
        <f t="shared" si="4"/>
        <v>0</v>
      </c>
      <c r="K104" s="25" t="s">
        <v>209</v>
      </c>
    </row>
    <row r="105" spans="1:11" ht="14.25" x14ac:dyDescent="0.15">
      <c r="A105" s="27" t="s">
        <v>210</v>
      </c>
      <c r="B105" s="18">
        <v>268.5</v>
      </c>
      <c r="C105" s="18"/>
      <c r="D105" s="6">
        <f t="shared" si="5"/>
        <v>0</v>
      </c>
      <c r="E105" s="18">
        <v>268.5</v>
      </c>
      <c r="F105" s="7">
        <f t="shared" si="6"/>
        <v>68467.5</v>
      </c>
      <c r="G105" s="18"/>
      <c r="H105" s="18"/>
      <c r="I105" s="27"/>
      <c r="J105" s="7">
        <f t="shared" si="4"/>
        <v>0</v>
      </c>
      <c r="K105" s="25" t="s">
        <v>211</v>
      </c>
    </row>
    <row r="106" spans="1:11" ht="14.25" x14ac:dyDescent="0.15">
      <c r="A106" s="27" t="s">
        <v>212</v>
      </c>
      <c r="B106" s="18">
        <v>555</v>
      </c>
      <c r="C106" s="9"/>
      <c r="D106" s="6">
        <f t="shared" si="5"/>
        <v>0</v>
      </c>
      <c r="E106" s="18">
        <v>555</v>
      </c>
      <c r="F106" s="7">
        <f t="shared" si="6"/>
        <v>141525</v>
      </c>
      <c r="G106" s="9"/>
      <c r="H106" s="9"/>
      <c r="I106" s="9"/>
      <c r="J106" s="7">
        <f t="shared" si="4"/>
        <v>0</v>
      </c>
      <c r="K106" s="25" t="s">
        <v>213</v>
      </c>
    </row>
    <row r="107" spans="1:11" ht="14.25" x14ac:dyDescent="0.15">
      <c r="A107" s="27" t="s">
        <v>214</v>
      </c>
      <c r="B107" s="18">
        <v>45</v>
      </c>
      <c r="C107" s="18">
        <v>45</v>
      </c>
      <c r="D107" s="6">
        <f t="shared" si="5"/>
        <v>1350</v>
      </c>
      <c r="E107" s="9"/>
      <c r="F107" s="7">
        <f t="shared" si="6"/>
        <v>0</v>
      </c>
      <c r="G107" s="9"/>
      <c r="H107" s="9"/>
      <c r="I107" s="9"/>
      <c r="J107" s="7">
        <f t="shared" si="4"/>
        <v>0</v>
      </c>
      <c r="K107" s="25" t="s">
        <v>215</v>
      </c>
    </row>
    <row r="108" spans="1:11" ht="14.25" x14ac:dyDescent="0.15">
      <c r="A108" s="27" t="s">
        <v>216</v>
      </c>
      <c r="B108" s="18">
        <v>618</v>
      </c>
      <c r="C108" s="18">
        <v>618</v>
      </c>
      <c r="D108" s="6">
        <f t="shared" si="5"/>
        <v>18540</v>
      </c>
      <c r="E108" s="9"/>
      <c r="F108" s="7">
        <f t="shared" si="6"/>
        <v>0</v>
      </c>
      <c r="G108" s="9"/>
      <c r="H108" s="9"/>
      <c r="I108" s="9"/>
      <c r="J108" s="7">
        <f t="shared" si="4"/>
        <v>0</v>
      </c>
      <c r="K108" s="25" t="s">
        <v>211</v>
      </c>
    </row>
    <row r="109" spans="1:11" s="30" customFormat="1" ht="21.75" customHeight="1" x14ac:dyDescent="0.2">
      <c r="A109" s="28" t="s">
        <v>217</v>
      </c>
      <c r="B109" s="29">
        <f>SUM(B6:B108)</f>
        <v>92160.900000000009</v>
      </c>
      <c r="C109" s="29">
        <f t="shared" ref="C109:J109" si="7">SUM(C6:C108)</f>
        <v>42982.8</v>
      </c>
      <c r="D109" s="29">
        <f t="shared" si="7"/>
        <v>1289484</v>
      </c>
      <c r="E109" s="29">
        <f t="shared" si="7"/>
        <v>43625.1</v>
      </c>
      <c r="F109" s="29">
        <f t="shared" si="7"/>
        <v>11124400.5</v>
      </c>
      <c r="G109" s="29">
        <f t="shared" si="7"/>
        <v>5553</v>
      </c>
      <c r="H109" s="29">
        <f t="shared" si="7"/>
        <v>4565.7</v>
      </c>
      <c r="I109" s="29">
        <f t="shared" si="7"/>
        <v>987.3</v>
      </c>
      <c r="J109" s="29">
        <f t="shared" si="7"/>
        <v>699057</v>
      </c>
      <c r="K109" s="45"/>
    </row>
  </sheetData>
  <mergeCells count="13">
    <mergeCell ref="F3:F4"/>
    <mergeCell ref="G3:I3"/>
    <mergeCell ref="J3:J4"/>
    <mergeCell ref="A1:K1"/>
    <mergeCell ref="A2:A4"/>
    <mergeCell ref="B2:B4"/>
    <mergeCell ref="C2:D2"/>
    <mergeCell ref="E2:F2"/>
    <mergeCell ref="G2:J2"/>
    <mergeCell ref="K2:K4"/>
    <mergeCell ref="C3:C4"/>
    <mergeCell ref="D3:D4"/>
    <mergeCell ref="E3:E4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2019-09-19T01:08:09Z</cp:lastPrinted>
  <dcterms:created xsi:type="dcterms:W3CDTF">2015-06-05T18:17:20Z</dcterms:created>
  <dcterms:modified xsi:type="dcterms:W3CDTF">2019-09-19T01:08:19Z</dcterms:modified>
</cp:coreProperties>
</file>